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315" yWindow="-165" windowWidth="11340" windowHeight="9345"/>
  </bookViews>
  <sheets>
    <sheet name="Caitlin Griffiths Smith" sheetId="1" r:id="rId1"/>
    <sheet name="Moderate" sheetId="4" r:id="rId2"/>
    <sheet name="Dean MAgri" sheetId="3" r:id="rId3"/>
    <sheet name="Totals" sheetId="2" r:id="rId4"/>
  </sheets>
  <calcPr calcId="145621"/>
</workbook>
</file>

<file path=xl/calcChain.xml><?xml version="1.0" encoding="utf-8"?>
<calcChain xmlns="http://schemas.openxmlformats.org/spreadsheetml/2006/main">
  <c r="I99" i="1" l="1"/>
  <c r="G98" i="1"/>
  <c r="G89" i="1"/>
  <c r="G84" i="1"/>
  <c r="G76" i="1"/>
  <c r="G71" i="1"/>
  <c r="G59" i="1"/>
  <c r="G46" i="1"/>
  <c r="G40" i="1"/>
  <c r="G35" i="1"/>
  <c r="G30" i="1"/>
  <c r="G19" i="1"/>
  <c r="G12" i="1"/>
  <c r="G7" i="1"/>
  <c r="E99" i="4"/>
  <c r="D99" i="4"/>
  <c r="C99" i="4"/>
  <c r="E99" i="3"/>
  <c r="D99" i="3"/>
  <c r="C99" i="3"/>
  <c r="G99" i="1" l="1"/>
  <c r="H101" i="1" s="1"/>
  <c r="F70" i="1"/>
  <c r="F58" i="1"/>
  <c r="F30" i="1"/>
  <c r="F19" i="1"/>
  <c r="G46" i="2"/>
  <c r="H46" i="2" s="1"/>
  <c r="G25" i="2"/>
  <c r="H25" i="2" s="1"/>
  <c r="I26" i="2"/>
  <c r="E45" i="2"/>
  <c r="E40" i="2"/>
  <c r="L40" i="2" s="1"/>
  <c r="E42" i="2"/>
  <c r="E26" i="2"/>
  <c r="E46" i="2" s="1"/>
  <c r="F46" i="2" s="1"/>
  <c r="E44" i="2"/>
  <c r="E34" i="2"/>
  <c r="E32" i="2"/>
  <c r="E30" i="2"/>
  <c r="E43" i="2"/>
  <c r="E37" i="2"/>
  <c r="E41" i="2"/>
  <c r="E9" i="2"/>
  <c r="E18" i="2"/>
  <c r="L18" i="2" s="1"/>
  <c r="E5" i="2"/>
  <c r="L5" i="2" s="1"/>
  <c r="E10" i="2"/>
  <c r="L10" i="2" s="1"/>
  <c r="E7" i="2"/>
  <c r="L7" i="2" s="1"/>
  <c r="E21" i="2"/>
  <c r="L21" i="2" s="1"/>
  <c r="E11" i="2"/>
  <c r="L11" i="2" s="1"/>
  <c r="E13" i="2"/>
  <c r="L13" i="2" s="1"/>
  <c r="E22" i="2"/>
  <c r="L22" i="2" s="1"/>
  <c r="E6" i="2"/>
  <c r="L6" i="2" s="1"/>
  <c r="E17" i="2"/>
  <c r="L17" i="2" s="1"/>
  <c r="E14" i="2"/>
  <c r="L14" i="2" s="1"/>
  <c r="E16" i="2"/>
  <c r="L16" i="2" s="1"/>
  <c r="E23" i="2"/>
  <c r="L23" i="2" s="1"/>
  <c r="E12" i="2"/>
  <c r="L12" i="2" s="1"/>
  <c r="E8" i="2"/>
  <c r="I33" i="2"/>
  <c r="M33" i="2" s="1"/>
  <c r="N33" i="2" s="1"/>
  <c r="I45" i="2"/>
  <c r="J45" i="2"/>
  <c r="M45" i="2" s="1"/>
  <c r="N45" i="2" s="1"/>
  <c r="K45" i="2"/>
  <c r="I44" i="2"/>
  <c r="M44" i="2" s="1"/>
  <c r="N44" i="2" s="1"/>
  <c r="J44" i="2"/>
  <c r="I43" i="2"/>
  <c r="M43" i="2" s="1"/>
  <c r="N43" i="2" s="1"/>
  <c r="J43" i="2"/>
  <c r="K43" i="2"/>
  <c r="I42" i="2"/>
  <c r="J42" i="2"/>
  <c r="M42" i="2" s="1"/>
  <c r="N42" i="2" s="1"/>
  <c r="K42" i="2"/>
  <c r="J41" i="2"/>
  <c r="K41" i="2"/>
  <c r="M41" i="2"/>
  <c r="N41" i="2" s="1"/>
  <c r="J40" i="2"/>
  <c r="M40" i="2" s="1"/>
  <c r="N40" i="2" s="1"/>
  <c r="K40" i="2"/>
  <c r="I38" i="2"/>
  <c r="M38" i="2" s="1"/>
  <c r="N38" i="2" s="1"/>
  <c r="J38" i="2"/>
  <c r="K38" i="2"/>
  <c r="J37" i="2"/>
  <c r="M37" i="2" s="1"/>
  <c r="N37" i="2" s="1"/>
  <c r="K37" i="2"/>
  <c r="I36" i="2"/>
  <c r="J36" i="2"/>
  <c r="K36" i="2"/>
  <c r="M36" i="2"/>
  <c r="N36" i="2" s="1"/>
  <c r="I35" i="2"/>
  <c r="M35" i="2" s="1"/>
  <c r="N35" i="2" s="1"/>
  <c r="J35" i="2"/>
  <c r="K35" i="2"/>
  <c r="I34" i="2"/>
  <c r="J34" i="2"/>
  <c r="M34" i="2" s="1"/>
  <c r="N34" i="2" s="1"/>
  <c r="J33" i="2"/>
  <c r="K33" i="2"/>
  <c r="I32" i="2"/>
  <c r="J32" i="2"/>
  <c r="M32" i="2" s="1"/>
  <c r="N32" i="2" s="1"/>
  <c r="K32" i="2"/>
  <c r="I30" i="2"/>
  <c r="M30" i="2" s="1"/>
  <c r="N30" i="2" s="1"/>
  <c r="J30" i="2"/>
  <c r="K30" i="2"/>
  <c r="I29" i="2"/>
  <c r="M29" i="2" s="1"/>
  <c r="N29" i="2" s="1"/>
  <c r="J29" i="2"/>
  <c r="I28" i="2"/>
  <c r="J28" i="2"/>
  <c r="M28" i="2" s="1"/>
  <c r="N28" i="2" s="1"/>
  <c r="K28" i="2"/>
  <c r="J26" i="2"/>
  <c r="K26" i="2"/>
  <c r="M26" i="2"/>
  <c r="N26" i="2" s="1"/>
  <c r="I24" i="2"/>
  <c r="M24" i="2" s="1"/>
  <c r="N24" i="2" s="1"/>
  <c r="J24" i="2"/>
  <c r="K24" i="2"/>
  <c r="J23" i="2"/>
  <c r="K23" i="2"/>
  <c r="M23" i="2" s="1"/>
  <c r="N23" i="2" s="1"/>
  <c r="I22" i="2"/>
  <c r="M22" i="2"/>
  <c r="N22" i="2" s="1"/>
  <c r="J22" i="2"/>
  <c r="K22" i="2"/>
  <c r="I21" i="2"/>
  <c r="M21" i="2" s="1"/>
  <c r="N21" i="2" s="1"/>
  <c r="J21" i="2"/>
  <c r="K21" i="2"/>
  <c r="I20" i="2"/>
  <c r="J20" i="2"/>
  <c r="M20" i="2" s="1"/>
  <c r="N20" i="2" s="1"/>
  <c r="K20" i="2"/>
  <c r="I19" i="2"/>
  <c r="M19" i="2" s="1"/>
  <c r="N19" i="2" s="1"/>
  <c r="J19" i="2"/>
  <c r="K19" i="2"/>
  <c r="I18" i="2"/>
  <c r="M18" i="2"/>
  <c r="N18" i="2" s="1"/>
  <c r="J18" i="2"/>
  <c r="K18" i="2"/>
  <c r="I17" i="2"/>
  <c r="M17" i="2" s="1"/>
  <c r="N17" i="2" s="1"/>
  <c r="J17" i="2"/>
  <c r="I16" i="2"/>
  <c r="M16" i="2" s="1"/>
  <c r="N16" i="2" s="1"/>
  <c r="J16" i="2"/>
  <c r="I15" i="2"/>
  <c r="M15" i="2" s="1"/>
  <c r="N15" i="2" s="1"/>
  <c r="J15" i="2"/>
  <c r="K15" i="2"/>
  <c r="I14" i="2"/>
  <c r="M14" i="2" s="1"/>
  <c r="N14" i="2" s="1"/>
  <c r="J14" i="2"/>
  <c r="I13" i="2"/>
  <c r="J13" i="2"/>
  <c r="M13" i="2" s="1"/>
  <c r="N13" i="2" s="1"/>
  <c r="K13" i="2"/>
  <c r="J12" i="2"/>
  <c r="K12" i="2"/>
  <c r="M12" i="2"/>
  <c r="N12" i="2" s="1"/>
  <c r="I11" i="2"/>
  <c r="M11" i="2" s="1"/>
  <c r="N11" i="2" s="1"/>
  <c r="J11" i="2"/>
  <c r="K11" i="2"/>
  <c r="I10" i="2"/>
  <c r="M10" i="2"/>
  <c r="N10" i="2" s="1"/>
  <c r="J10" i="2"/>
  <c r="K10" i="2"/>
  <c r="I9" i="2"/>
  <c r="M9" i="2" s="1"/>
  <c r="N9" i="2" s="1"/>
  <c r="J9" i="2"/>
  <c r="K9" i="2"/>
  <c r="I8" i="2"/>
  <c r="M8" i="2" s="1"/>
  <c r="N8" i="2" s="1"/>
  <c r="J8" i="2"/>
  <c r="I7" i="2"/>
  <c r="J7" i="2"/>
  <c r="M7" i="2" s="1"/>
  <c r="N7" i="2" s="1"/>
  <c r="K7" i="2"/>
  <c r="J6" i="2"/>
  <c r="K6" i="2"/>
  <c r="M6" i="2"/>
  <c r="N6" i="2" s="1"/>
  <c r="I5" i="2"/>
  <c r="M5" i="2" s="1"/>
  <c r="N5" i="2" s="1"/>
  <c r="J5" i="2"/>
  <c r="E29" i="2"/>
  <c r="L29" i="2" s="1"/>
  <c r="E28" i="2"/>
  <c r="I27" i="2"/>
  <c r="M27" i="2" s="1"/>
  <c r="N27" i="2" s="1"/>
  <c r="J27" i="2"/>
  <c r="E27" i="2"/>
  <c r="E24" i="2"/>
  <c r="E20" i="2"/>
  <c r="L20" i="2" s="1"/>
  <c r="E19" i="2"/>
  <c r="L19" i="2" s="1"/>
  <c r="E15" i="2"/>
  <c r="L15" i="2" s="1"/>
  <c r="J39" i="2"/>
  <c r="M39" i="2" s="1"/>
  <c r="N39" i="2" s="1"/>
  <c r="K39" i="2"/>
  <c r="E38" i="2"/>
  <c r="L38" i="2" s="1"/>
  <c r="E36" i="2"/>
  <c r="L36" i="2" s="1"/>
  <c r="E35" i="2"/>
  <c r="L35" i="2" s="1"/>
  <c r="E33" i="2"/>
  <c r="E39" i="2"/>
  <c r="J31" i="2"/>
  <c r="K31" i="2"/>
  <c r="M31" i="2" s="1"/>
  <c r="N31" i="2" s="1"/>
  <c r="I31" i="2"/>
  <c r="L4" i="2"/>
  <c r="L44" i="2" s="1"/>
  <c r="E4" i="2"/>
  <c r="L27" i="2"/>
  <c r="E31" i="2"/>
  <c r="L31" i="2"/>
  <c r="E99" i="1"/>
  <c r="D99" i="1"/>
  <c r="C99" i="1"/>
  <c r="L28" i="2"/>
  <c r="L8" i="2"/>
  <c r="L42" i="2"/>
  <c r="L45" i="2"/>
  <c r="L25" i="2" l="1"/>
  <c r="M25" i="2" s="1"/>
  <c r="L37" i="2"/>
  <c r="L30" i="2"/>
  <c r="L46" i="2" s="1"/>
  <c r="M46" i="2" s="1"/>
  <c r="L34" i="2"/>
  <c r="E25" i="2"/>
  <c r="F25" i="2" s="1"/>
  <c r="L39" i="2"/>
  <c r="L41" i="2"/>
  <c r="L43" i="2"/>
  <c r="L32" i="2"/>
</calcChain>
</file>

<file path=xl/sharedStrings.xml><?xml version="1.0" encoding="utf-8"?>
<sst xmlns="http://schemas.openxmlformats.org/spreadsheetml/2006/main" count="344" uniqueCount="139">
  <si>
    <t>Name:</t>
  </si>
  <si>
    <t>Question</t>
  </si>
  <si>
    <t>Item</t>
  </si>
  <si>
    <t>Outcome 1</t>
  </si>
  <si>
    <t>Outcome 2</t>
  </si>
  <si>
    <t>Outcome 3</t>
  </si>
  <si>
    <t>Justification</t>
  </si>
  <si>
    <t>Sample:</t>
  </si>
  <si>
    <t>Calculator instruction given</t>
  </si>
  <si>
    <t>Scatter plot</t>
  </si>
  <si>
    <t>Data:</t>
  </si>
  <si>
    <t>Least Squares Regression</t>
  </si>
  <si>
    <t xml:space="preserve"> - Equation in terms of variables</t>
  </si>
  <si>
    <t xml:space="preserve"> - Gradient (6 dec) y-intercept (3 dec)</t>
  </si>
  <si>
    <t xml:space="preserve"> - 2 points given to locate line</t>
  </si>
  <si>
    <t xml:space="preserve"> - interpretation of Gradient</t>
  </si>
  <si>
    <t xml:space="preserve"> - interpretation of y -intercept</t>
  </si>
  <si>
    <t>Coefficient of Determination</t>
  </si>
  <si>
    <t xml:space="preserve"> - Interpretation</t>
  </si>
  <si>
    <t xml:space="preserve"> - Discussion of other variables</t>
  </si>
  <si>
    <t xml:space="preserve"> - Heading and scale labels included</t>
  </si>
  <si>
    <t xml:space="preserve"> - Correctly plotted on graph paper</t>
  </si>
  <si>
    <t xml:space="preserve"> - Pearson's r calculation </t>
  </si>
  <si>
    <t xml:space="preserve"> - Assumptions stated: linear, no outliers</t>
  </si>
  <si>
    <t xml:space="preserve"> - Correct equation given</t>
  </si>
  <si>
    <t xml:space="preserve"> - Need for transformation explained</t>
  </si>
  <si>
    <r>
      <t xml:space="preserve"> - Description: strength, dir</t>
    </r>
    <r>
      <rPr>
        <vertAlign val="superscript"/>
        <sz val="10"/>
        <rFont val="Arial"/>
        <family val="2"/>
      </rPr>
      <t>n</t>
    </r>
    <r>
      <rPr>
        <sz val="10"/>
        <rFont val="Arial"/>
      </rPr>
      <t>, form, outliers</t>
    </r>
  </si>
  <si>
    <t>PART B</t>
  </si>
  <si>
    <t xml:space="preserve"> </t>
  </si>
  <si>
    <t>Summary statistics:</t>
  </si>
  <si>
    <t xml:space="preserve"> - Min (x2)</t>
  </si>
  <si>
    <t xml:space="preserve"> - Max (x2)</t>
  </si>
  <si>
    <t xml:space="preserve"> - Q1 (x2)</t>
  </si>
  <si>
    <t xml:space="preserve"> - Q3 (x2)</t>
  </si>
  <si>
    <t xml:space="preserve"> - Med (x2)</t>
  </si>
  <si>
    <t xml:space="preserve"> - Lower fence calculation (x2)</t>
  </si>
  <si>
    <t xml:space="preserve"> - Upper fence calculation (x2)</t>
  </si>
  <si>
    <t xml:space="preserve">       - reference to statistics</t>
  </si>
  <si>
    <t>Totals</t>
  </si>
  <si>
    <t>/15</t>
  </si>
  <si>
    <t>/20</t>
  </si>
  <si>
    <t>/5</t>
  </si>
  <si>
    <t>Box plots:</t>
  </si>
  <si>
    <t xml:space="preserve"> - Conclusion: changes 1990 to 2000</t>
  </si>
  <si>
    <r>
      <t>Comparison of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Emissions</t>
    </r>
  </si>
  <si>
    <t xml:space="preserve"> - 3 dec. places only</t>
  </si>
  <si>
    <t>Residual plot:</t>
  </si>
  <si>
    <t>Transformations:</t>
  </si>
  <si>
    <t>Forecasting:</t>
  </si>
  <si>
    <t>Log Book Task</t>
  </si>
  <si>
    <t>Test : out of 52</t>
  </si>
  <si>
    <t>Name</t>
  </si>
  <si>
    <t>Total</t>
  </si>
  <si>
    <t>Rhyse Allen</t>
  </si>
  <si>
    <t>Cameron Armstrong</t>
  </si>
  <si>
    <t>Hayden Armstrong</t>
  </si>
  <si>
    <t>Matthew Bennett</t>
  </si>
  <si>
    <t>Caitlyn Fisher</t>
  </si>
  <si>
    <t>Michelle Franklin</t>
  </si>
  <si>
    <t>Sam Golden</t>
  </si>
  <si>
    <t>Daniel Holmes</t>
  </si>
  <si>
    <t>Natalie Jinnette</t>
  </si>
  <si>
    <t>Daniel Keratianos</t>
  </si>
  <si>
    <t>Kristy Kertesi</t>
  </si>
  <si>
    <t>Jessica Langtry</t>
  </si>
  <si>
    <t>Daniel Lavars</t>
  </si>
  <si>
    <t>Rebecca Linnell</t>
  </si>
  <si>
    <t>Michael Loreto</t>
  </si>
  <si>
    <t>Nathan Medbury</t>
  </si>
  <si>
    <t>William Randich</t>
  </si>
  <si>
    <t>Brittnay Sharman</t>
  </si>
  <si>
    <t>Jacqueline Verinder</t>
  </si>
  <si>
    <t>Kris Wearne</t>
  </si>
  <si>
    <t>David Birchall</t>
  </si>
  <si>
    <t>Jennifer Bottle</t>
  </si>
  <si>
    <t>Teresa Calautti</t>
  </si>
  <si>
    <t>Nicole Carmichael</t>
  </si>
  <si>
    <t>Guy Cilauro</t>
  </si>
  <si>
    <t>Morgan Daniel</t>
  </si>
  <si>
    <t>Daniel Guiney</t>
  </si>
  <si>
    <t>Anamika Joijode</t>
  </si>
  <si>
    <t>Stacey Leckie</t>
  </si>
  <si>
    <t>Sarah McKay</t>
  </si>
  <si>
    <t>Meaghan McLeish</t>
  </si>
  <si>
    <t>Justin Murnane</t>
  </si>
  <si>
    <t>Ben Powell</t>
  </si>
  <si>
    <t>Jen Puceck</t>
  </si>
  <si>
    <t>Damien Ryan</t>
  </si>
  <si>
    <t>Luke Seymour</t>
  </si>
  <si>
    <t>Adrian Tucker</t>
  </si>
  <si>
    <t>Dan Weaver</t>
  </si>
  <si>
    <t>Jack Werrett</t>
  </si>
  <si>
    <t>Briannyn Woods</t>
  </si>
  <si>
    <t>Outcome</t>
  </si>
  <si>
    <t>Check</t>
  </si>
  <si>
    <t>%</t>
  </si>
  <si>
    <t xml:space="preserve"> - Does the data satisfy requirements</t>
  </si>
  <si>
    <r>
      <t xml:space="preserve"> - interpolation or </t>
    </r>
    <r>
      <rPr>
        <b/>
        <sz val="10"/>
        <rFont val="Arial"/>
        <family val="2"/>
      </rPr>
      <t>extrapolation</t>
    </r>
  </si>
  <si>
    <t xml:space="preserve"> - line drawn on the scatterplot</t>
  </si>
  <si>
    <r>
      <t xml:space="preserve"> - Appropriate transformations: (x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>, log(y), 1/y)</t>
    </r>
  </si>
  <si>
    <t xml:space="preserve"> - Columns of transformations on calculator</t>
  </si>
  <si>
    <t xml:space="preserve"> - Decimal places (gradient 6dp, y int 3dp)</t>
  </si>
  <si>
    <t xml:space="preserve"> - scatterplot &amp; line on calculator</t>
  </si>
  <si>
    <t xml:space="preserve"> - interpret the residual plot</t>
  </si>
  <si>
    <t xml:space="preserve"> - best transformation &amp; why</t>
  </si>
  <si>
    <t xml:space="preserve"> - residual calculated</t>
  </si>
  <si>
    <t xml:space="preserve"> - answers to 3 decimal places</t>
  </si>
  <si>
    <t xml:space="preserve"> - interpolation or extrapolation?</t>
  </si>
  <si>
    <t xml:space="preserve"> - calculate percentage error</t>
  </si>
  <si>
    <t xml:space="preserve"> - % error to 2 decimal places</t>
  </si>
  <si>
    <t xml:space="preserve"> - % error from linear regression</t>
  </si>
  <si>
    <t xml:space="preserve"> - compare % errors</t>
  </si>
  <si>
    <t xml:space="preserve"> - answers to 2 decimal places</t>
  </si>
  <si>
    <t>Calculate Fences:</t>
  </si>
  <si>
    <t xml:space="preserve"> - Calculation (4 dec places)</t>
  </si>
  <si>
    <t xml:space="preserve"> - calculations shown for first row</t>
  </si>
  <si>
    <t xml:space="preserve"> - comment on residuals</t>
  </si>
  <si>
    <t>Explanation of nos. 1970-2000</t>
  </si>
  <si>
    <t xml:space="preserve"> - Table of 20 countries</t>
  </si>
  <si>
    <t xml:space="preserve"> - Shown on the calculator</t>
  </si>
  <si>
    <t xml:space="preserve"> - Comparison of box plots:</t>
  </si>
  <si>
    <t xml:space="preserve">       - centre, spread, outliers (x2)  1/2 each</t>
  </si>
  <si>
    <t>Identification of Dependent variable - CO2</t>
  </si>
  <si>
    <t>Sample tabulated ( in order!)</t>
  </si>
  <si>
    <t xml:space="preserve"> - Identify outliers (all correct for each year)</t>
  </si>
  <si>
    <t>Application Task Assessment Sheet 2015</t>
  </si>
  <si>
    <t>Predicted values / Residuals</t>
  </si>
  <si>
    <t xml:space="preserve"> - Sketch the residual plot</t>
  </si>
  <si>
    <t xml:space="preserve"> - Correct equations given for each transform.</t>
  </si>
  <si>
    <t xml:space="preserve"> - residual plot on calculator ** difficult 3 marks</t>
  </si>
  <si>
    <t xml:space="preserve"> - Predicted CO2 for 1st year, conversion</t>
  </si>
  <si>
    <t xml:space="preserve"> - best equation provided</t>
  </si>
  <si>
    <t xml:space="preserve"> - Sketch of box plots provided</t>
  </si>
  <si>
    <t xml:space="preserve"> - CAS residual plot</t>
  </si>
  <si>
    <t xml:space="preserve"> - Eqns in terms of t/form variable names</t>
  </si>
  <si>
    <t xml:space="preserve"> - r squared given to 4 dec. places</t>
  </si>
  <si>
    <t xml:space="preserve"> - table of results given (predicted, residual)</t>
  </si>
  <si>
    <t xml:space="preserve">       - shape (x2)     1/2 each</t>
  </si>
  <si>
    <t>if out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</si>
</sst>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</font>
    <font>
      <vertAlign val="superscript"/>
      <sz val="10"/>
      <name val="Arial"/>
      <family val="2"/>
    </font>
    <font>
      <b/>
      <vertAlign val="subscript"/>
      <sz val="10"/>
      <name val="Arial"/>
      <family val="2"/>
    </font>
    <font>
      <sz val="10"/>
      <color indexed="10"/>
      <name val="Arial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quotePrefix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0" fillId="0" borderId="4" xfId="0" applyBorder="1"/>
    <xf numFmtId="0" fontId="0" fillId="0" borderId="5" xfId="0" applyBorder="1"/>
    <xf numFmtId="0" fontId="0" fillId="0" borderId="5" xfId="0" quotePrefix="1" applyBorder="1"/>
    <xf numFmtId="0" fontId="2" fillId="0" borderId="6" xfId="0" applyFont="1" applyBorder="1"/>
    <xf numFmtId="0" fontId="0" fillId="0" borderId="6" xfId="0" applyBorder="1"/>
    <xf numFmtId="0" fontId="0" fillId="0" borderId="7" xfId="0" applyBorder="1"/>
    <xf numFmtId="0" fontId="2" fillId="0" borderId="0" xfId="0" applyFont="1"/>
    <xf numFmtId="164" fontId="0" fillId="0" borderId="0" xfId="0" applyNumberFormat="1"/>
    <xf numFmtId="164" fontId="2" fillId="0" borderId="0" xfId="0" applyNumberFormat="1" applyFont="1"/>
    <xf numFmtId="0" fontId="7" fillId="0" borderId="0" xfId="0" applyFont="1"/>
    <xf numFmtId="9" fontId="0" fillId="0" borderId="0" xfId="1" applyFont="1"/>
    <xf numFmtId="0" fontId="8" fillId="0" borderId="0" xfId="0" applyFont="1"/>
    <xf numFmtId="164" fontId="8" fillId="0" borderId="0" xfId="0" applyNumberFormat="1" applyFont="1"/>
    <xf numFmtId="0" fontId="10" fillId="0" borderId="0" xfId="0" applyFont="1"/>
    <xf numFmtId="9" fontId="9" fillId="0" borderId="0" xfId="1" applyFont="1"/>
    <xf numFmtId="9" fontId="7" fillId="0" borderId="0" xfId="1" applyFont="1"/>
    <xf numFmtId="0" fontId="2" fillId="0" borderId="0" xfId="0" applyFont="1" applyFill="1"/>
    <xf numFmtId="0" fontId="10" fillId="0" borderId="5" xfId="0" applyFont="1" applyBorder="1"/>
    <xf numFmtId="0" fontId="10" fillId="0" borderId="8" xfId="0" applyFont="1" applyBorder="1"/>
    <xf numFmtId="0" fontId="0" fillId="0" borderId="8" xfId="0" applyBorder="1"/>
    <xf numFmtId="0" fontId="10" fillId="0" borderId="6" xfId="0" applyFont="1" applyBorder="1"/>
    <xf numFmtId="0" fontId="10" fillId="0" borderId="6" xfId="0" quotePrefix="1" applyFont="1" applyBorder="1"/>
    <xf numFmtId="0" fontId="11" fillId="0" borderId="5" xfId="0" applyFont="1" applyBorder="1"/>
    <xf numFmtId="0" fontId="10" fillId="0" borderId="1" xfId="0" applyFont="1" applyBorder="1"/>
    <xf numFmtId="0" fontId="0" fillId="2" borderId="5" xfId="0" applyFill="1" applyBorder="1"/>
    <xf numFmtId="0" fontId="11" fillId="0" borderId="0" xfId="0" applyFont="1"/>
    <xf numFmtId="0" fontId="0" fillId="2" borderId="6" xfId="0" applyFill="1" applyBorder="1"/>
    <xf numFmtId="0" fontId="0" fillId="2" borderId="8" xfId="0" applyFill="1" applyBorder="1"/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abSelected="1" workbookViewId="0">
      <pane ySplit="3" topLeftCell="A74" activePane="bottomLeft" state="frozen"/>
      <selection pane="bottomLeft" activeCell="B79" sqref="B79"/>
    </sheetView>
  </sheetViews>
  <sheetFormatPr defaultRowHeight="12.75" x14ac:dyDescent="0.2"/>
  <cols>
    <col min="1" max="1" width="9.140625" style="2"/>
    <col min="2" max="2" width="39.28515625" customWidth="1"/>
    <col min="3" max="5" width="10.5703125" customWidth="1"/>
  </cols>
  <sheetData>
    <row r="1" spans="1:7" ht="15.75" x14ac:dyDescent="0.25">
      <c r="A1" s="3" t="s">
        <v>125</v>
      </c>
      <c r="B1" s="1"/>
      <c r="C1" s="1"/>
      <c r="D1" s="1" t="s">
        <v>0</v>
      </c>
      <c r="E1" s="1"/>
    </row>
    <row r="3" spans="1:7" x14ac:dyDescent="0.2">
      <c r="A3" s="11" t="s">
        <v>1</v>
      </c>
      <c r="B3" s="12" t="s">
        <v>2</v>
      </c>
      <c r="C3" s="12" t="s">
        <v>3</v>
      </c>
      <c r="D3" s="12" t="s">
        <v>4</v>
      </c>
      <c r="E3" s="12" t="s">
        <v>5</v>
      </c>
    </row>
    <row r="4" spans="1:7" x14ac:dyDescent="0.2">
      <c r="A4" s="4">
        <v>1</v>
      </c>
      <c r="B4" s="13" t="s">
        <v>10</v>
      </c>
      <c r="C4" s="14"/>
      <c r="D4" s="14"/>
      <c r="E4" s="14"/>
    </row>
    <row r="5" spans="1:7" x14ac:dyDescent="0.2">
      <c r="A5" s="7"/>
      <c r="B5" s="15" t="s">
        <v>122</v>
      </c>
      <c r="C5" s="38">
        <v>1</v>
      </c>
      <c r="D5" s="15"/>
      <c r="E5" s="15"/>
      <c r="G5">
        <v>1</v>
      </c>
    </row>
    <row r="6" spans="1:7" x14ac:dyDescent="0.2">
      <c r="A6" s="7"/>
      <c r="B6" s="15" t="s">
        <v>6</v>
      </c>
      <c r="C6" s="15"/>
      <c r="D6" s="15">
        <v>1</v>
      </c>
      <c r="E6" s="15"/>
      <c r="G6">
        <v>0</v>
      </c>
    </row>
    <row r="7" spans="1:7" x14ac:dyDescent="0.2">
      <c r="A7" s="8"/>
      <c r="B7" s="9"/>
      <c r="C7" s="9"/>
      <c r="D7" s="9"/>
      <c r="E7" s="9"/>
      <c r="G7" s="39">
        <f>G5+G6</f>
        <v>1</v>
      </c>
    </row>
    <row r="8" spans="1:7" x14ac:dyDescent="0.2">
      <c r="A8" s="4">
        <v>2</v>
      </c>
      <c r="B8" s="13" t="s">
        <v>7</v>
      </c>
      <c r="C8" s="14"/>
      <c r="D8" s="14"/>
      <c r="E8" s="14"/>
    </row>
    <row r="9" spans="1:7" x14ac:dyDescent="0.2">
      <c r="A9" s="7"/>
      <c r="B9" s="15" t="s">
        <v>8</v>
      </c>
      <c r="C9" s="15"/>
      <c r="D9" s="15"/>
      <c r="E9" s="38">
        <v>1</v>
      </c>
      <c r="G9">
        <v>1</v>
      </c>
    </row>
    <row r="10" spans="1:7" x14ac:dyDescent="0.2">
      <c r="A10" s="7"/>
      <c r="B10" s="15" t="s">
        <v>117</v>
      </c>
      <c r="C10" s="15"/>
      <c r="D10" s="15">
        <v>1</v>
      </c>
      <c r="E10" s="15"/>
      <c r="G10">
        <v>0</v>
      </c>
    </row>
    <row r="11" spans="1:7" x14ac:dyDescent="0.2">
      <c r="A11" s="7"/>
      <c r="B11" s="15" t="s">
        <v>123</v>
      </c>
      <c r="C11" s="15">
        <v>1</v>
      </c>
      <c r="D11" s="15"/>
      <c r="E11" s="15"/>
      <c r="G11">
        <v>0</v>
      </c>
    </row>
    <row r="12" spans="1:7" x14ac:dyDescent="0.2">
      <c r="A12" s="8"/>
      <c r="B12" s="9"/>
      <c r="C12" s="9"/>
      <c r="D12" s="9"/>
      <c r="E12" s="9"/>
      <c r="G12" s="39">
        <f>G9+G10+G11</f>
        <v>1</v>
      </c>
    </row>
    <row r="13" spans="1:7" x14ac:dyDescent="0.2">
      <c r="A13" s="4">
        <v>3</v>
      </c>
      <c r="B13" s="13" t="s">
        <v>9</v>
      </c>
      <c r="C13" s="14"/>
      <c r="D13" s="14"/>
      <c r="E13" s="14"/>
    </row>
    <row r="14" spans="1:7" x14ac:dyDescent="0.2">
      <c r="A14" s="7"/>
      <c r="B14" s="15" t="s">
        <v>21</v>
      </c>
      <c r="C14" s="38">
        <v>1</v>
      </c>
      <c r="D14" s="15"/>
      <c r="E14" s="15"/>
      <c r="G14">
        <v>1</v>
      </c>
    </row>
    <row r="15" spans="1:7" x14ac:dyDescent="0.2">
      <c r="A15" s="7"/>
      <c r="B15" s="15" t="s">
        <v>20</v>
      </c>
      <c r="C15" s="38">
        <v>1</v>
      </c>
      <c r="D15" s="15"/>
      <c r="E15" s="15"/>
      <c r="G15">
        <v>1</v>
      </c>
    </row>
    <row r="16" spans="1:7" x14ac:dyDescent="0.2">
      <c r="A16" s="7"/>
      <c r="B16" s="15" t="s">
        <v>22</v>
      </c>
      <c r="C16" s="15"/>
      <c r="D16" s="15"/>
      <c r="E16" s="38">
        <v>1</v>
      </c>
      <c r="G16">
        <v>1</v>
      </c>
    </row>
    <row r="17" spans="1:7" ht="14.25" x14ac:dyDescent="0.2">
      <c r="A17" s="7"/>
      <c r="B17" s="15" t="s">
        <v>26</v>
      </c>
      <c r="C17" s="15"/>
      <c r="D17" s="38">
        <v>4</v>
      </c>
      <c r="E17" s="15"/>
      <c r="G17">
        <v>4</v>
      </c>
    </row>
    <row r="18" spans="1:7" x14ac:dyDescent="0.2">
      <c r="A18" s="7"/>
      <c r="B18" s="15" t="s">
        <v>23</v>
      </c>
      <c r="C18" s="15"/>
      <c r="D18" s="38">
        <v>2</v>
      </c>
      <c r="E18" s="15"/>
      <c r="G18">
        <v>2</v>
      </c>
    </row>
    <row r="19" spans="1:7" x14ac:dyDescent="0.2">
      <c r="A19" s="7"/>
      <c r="B19" s="15" t="s">
        <v>96</v>
      </c>
      <c r="C19" s="15"/>
      <c r="D19" s="38">
        <v>1</v>
      </c>
      <c r="E19" s="15"/>
      <c r="F19">
        <f>SUM(C14:E19)</f>
        <v>10</v>
      </c>
      <c r="G19" s="39">
        <f>SUM(G14:G18)</f>
        <v>9</v>
      </c>
    </row>
    <row r="20" spans="1:7" x14ac:dyDescent="0.2">
      <c r="A20" s="8"/>
      <c r="B20" s="9"/>
      <c r="C20" s="9"/>
      <c r="D20" s="9"/>
      <c r="E20" s="9"/>
      <c r="G20" s="27"/>
    </row>
    <row r="21" spans="1:7" x14ac:dyDescent="0.2">
      <c r="A21" s="4">
        <v>4</v>
      </c>
      <c r="B21" s="13" t="s">
        <v>11</v>
      </c>
      <c r="C21" s="14"/>
      <c r="D21" s="14"/>
      <c r="E21" s="14"/>
    </row>
    <row r="22" spans="1:7" x14ac:dyDescent="0.2">
      <c r="A22" s="7"/>
      <c r="B22" s="15" t="s">
        <v>24</v>
      </c>
      <c r="C22" s="15"/>
      <c r="D22" s="15"/>
      <c r="E22" s="38">
        <v>1</v>
      </c>
      <c r="G22">
        <v>1</v>
      </c>
    </row>
    <row r="23" spans="1:7" x14ac:dyDescent="0.2">
      <c r="A23" s="7"/>
      <c r="B23" s="15" t="s">
        <v>12</v>
      </c>
      <c r="C23" s="38">
        <v>1</v>
      </c>
      <c r="D23" s="38"/>
      <c r="E23" s="15"/>
      <c r="G23">
        <v>1</v>
      </c>
    </row>
    <row r="24" spans="1:7" x14ac:dyDescent="0.2">
      <c r="A24" s="7"/>
      <c r="B24" s="15" t="s">
        <v>13</v>
      </c>
      <c r="C24" s="15"/>
      <c r="D24" s="38">
        <v>2</v>
      </c>
      <c r="E24" s="15"/>
      <c r="G24">
        <v>2</v>
      </c>
    </row>
    <row r="25" spans="1:7" x14ac:dyDescent="0.2">
      <c r="A25" s="7"/>
      <c r="B25" s="15" t="s">
        <v>15</v>
      </c>
      <c r="C25" s="15"/>
      <c r="D25" s="15">
        <v>1</v>
      </c>
      <c r="E25" s="15"/>
      <c r="G25">
        <v>0</v>
      </c>
    </row>
    <row r="26" spans="1:7" x14ac:dyDescent="0.2">
      <c r="A26" s="7"/>
      <c r="B26" s="15" t="s">
        <v>16</v>
      </c>
      <c r="C26" s="38"/>
      <c r="D26" s="15">
        <v>1</v>
      </c>
      <c r="E26" s="15"/>
      <c r="G26">
        <v>1</v>
      </c>
    </row>
    <row r="27" spans="1:7" x14ac:dyDescent="0.2">
      <c r="A27" s="7"/>
      <c r="B27" s="31" t="s">
        <v>97</v>
      </c>
      <c r="C27" s="15"/>
      <c r="D27" s="38">
        <v>1</v>
      </c>
      <c r="E27" s="15"/>
      <c r="G27">
        <v>1</v>
      </c>
    </row>
    <row r="28" spans="1:7" x14ac:dyDescent="0.2">
      <c r="A28" s="7"/>
      <c r="B28" s="15" t="s">
        <v>14</v>
      </c>
      <c r="C28" s="38">
        <v>1</v>
      </c>
      <c r="D28" s="15"/>
      <c r="E28" s="15"/>
      <c r="G28">
        <v>1</v>
      </c>
    </row>
    <row r="29" spans="1:7" x14ac:dyDescent="0.2">
      <c r="A29" s="7"/>
      <c r="B29" s="31" t="s">
        <v>98</v>
      </c>
      <c r="C29" s="38">
        <v>1</v>
      </c>
      <c r="D29" s="15"/>
      <c r="E29" s="15"/>
      <c r="G29">
        <v>1</v>
      </c>
    </row>
    <row r="30" spans="1:7" x14ac:dyDescent="0.2">
      <c r="A30" s="8"/>
      <c r="B30" s="9"/>
      <c r="C30" s="9"/>
      <c r="D30" s="9"/>
      <c r="E30" s="9"/>
      <c r="F30">
        <f>SUM(C21:E30)</f>
        <v>9</v>
      </c>
      <c r="G30" s="39">
        <f>SUM(G22:G29)</f>
        <v>8</v>
      </c>
    </row>
    <row r="31" spans="1:7" x14ac:dyDescent="0.2">
      <c r="A31" s="4">
        <v>5</v>
      </c>
      <c r="B31" s="13" t="s">
        <v>17</v>
      </c>
      <c r="C31" s="14"/>
      <c r="D31" s="14"/>
      <c r="E31" s="14"/>
    </row>
    <row r="32" spans="1:7" x14ac:dyDescent="0.2">
      <c r="A32" s="7"/>
      <c r="B32" s="15" t="s">
        <v>114</v>
      </c>
      <c r="C32" s="15"/>
      <c r="D32" s="15"/>
      <c r="E32" s="38">
        <v>1</v>
      </c>
      <c r="G32">
        <v>1</v>
      </c>
    </row>
    <row r="33" spans="1:7" x14ac:dyDescent="0.2">
      <c r="A33" s="7"/>
      <c r="B33" s="15" t="s">
        <v>18</v>
      </c>
      <c r="C33" s="15"/>
      <c r="D33" s="38">
        <v>1</v>
      </c>
      <c r="E33" s="15"/>
      <c r="G33">
        <v>1</v>
      </c>
    </row>
    <row r="34" spans="1:7" x14ac:dyDescent="0.2">
      <c r="A34" s="7"/>
      <c r="B34" s="15" t="s">
        <v>19</v>
      </c>
      <c r="C34" s="15"/>
      <c r="D34" s="15">
        <v>2</v>
      </c>
      <c r="E34" s="15"/>
      <c r="G34">
        <v>0</v>
      </c>
    </row>
    <row r="35" spans="1:7" x14ac:dyDescent="0.2">
      <c r="A35" s="8"/>
      <c r="B35" s="9"/>
      <c r="C35" s="9"/>
      <c r="D35" s="9"/>
      <c r="E35" s="9"/>
      <c r="G35" s="39">
        <f>SUM(G32:G34)</f>
        <v>2</v>
      </c>
    </row>
    <row r="36" spans="1:7" x14ac:dyDescent="0.2">
      <c r="A36" s="4">
        <v>6</v>
      </c>
      <c r="B36" s="13" t="s">
        <v>126</v>
      </c>
      <c r="C36" s="14"/>
      <c r="D36" s="14"/>
      <c r="E36" s="14"/>
    </row>
    <row r="37" spans="1:7" x14ac:dyDescent="0.2">
      <c r="A37" s="4"/>
      <c r="B37" s="31" t="s">
        <v>136</v>
      </c>
      <c r="C37" s="38">
        <v>4</v>
      </c>
      <c r="D37" s="18"/>
      <c r="E37" s="18"/>
      <c r="G37">
        <v>4</v>
      </c>
    </row>
    <row r="38" spans="1:7" x14ac:dyDescent="0.2">
      <c r="A38" s="4"/>
      <c r="B38" s="15" t="s">
        <v>45</v>
      </c>
      <c r="C38" s="38">
        <v>1</v>
      </c>
      <c r="D38" s="18"/>
      <c r="E38" s="18"/>
      <c r="G38">
        <v>1</v>
      </c>
    </row>
    <row r="39" spans="1:7" x14ac:dyDescent="0.2">
      <c r="A39" s="7"/>
      <c r="B39" s="16" t="s">
        <v>115</v>
      </c>
      <c r="C39" s="38">
        <v>2</v>
      </c>
      <c r="D39" s="15"/>
      <c r="E39" s="15"/>
      <c r="G39">
        <v>2</v>
      </c>
    </row>
    <row r="40" spans="1:7" x14ac:dyDescent="0.2">
      <c r="A40" s="8"/>
      <c r="B40" s="19"/>
      <c r="C40" s="19"/>
      <c r="D40" s="19"/>
      <c r="E40" s="19"/>
      <c r="G40" s="39">
        <f>SUM(G37:G39)</f>
        <v>7</v>
      </c>
    </row>
    <row r="41" spans="1:7" x14ac:dyDescent="0.2">
      <c r="A41" s="4">
        <v>7</v>
      </c>
      <c r="B41" s="13" t="s">
        <v>46</v>
      </c>
      <c r="C41" s="18"/>
      <c r="D41" s="18"/>
      <c r="E41" s="18"/>
    </row>
    <row r="42" spans="1:7" x14ac:dyDescent="0.2">
      <c r="A42" s="4"/>
      <c r="B42" s="34" t="s">
        <v>133</v>
      </c>
      <c r="C42" s="18"/>
      <c r="D42" s="18"/>
      <c r="E42" s="40">
        <v>1</v>
      </c>
      <c r="G42">
        <v>1</v>
      </c>
    </row>
    <row r="43" spans="1:7" x14ac:dyDescent="0.2">
      <c r="A43" s="4"/>
      <c r="B43" s="34" t="s">
        <v>127</v>
      </c>
      <c r="C43" s="40">
        <v>1</v>
      </c>
      <c r="D43" s="18"/>
      <c r="E43" s="18"/>
      <c r="G43">
        <v>1</v>
      </c>
    </row>
    <row r="44" spans="1:7" x14ac:dyDescent="0.2">
      <c r="A44" s="4"/>
      <c r="B44" s="15" t="s">
        <v>20</v>
      </c>
      <c r="C44" s="18">
        <v>1</v>
      </c>
      <c r="D44" s="18"/>
      <c r="E44" s="18"/>
      <c r="G44">
        <v>0</v>
      </c>
    </row>
    <row r="45" spans="1:7" x14ac:dyDescent="0.2">
      <c r="A45" s="7"/>
      <c r="B45" s="31" t="s">
        <v>116</v>
      </c>
      <c r="C45" s="15"/>
      <c r="D45" s="38">
        <v>2</v>
      </c>
      <c r="E45" s="15"/>
      <c r="G45">
        <v>1</v>
      </c>
    </row>
    <row r="46" spans="1:7" x14ac:dyDescent="0.2">
      <c r="A46" s="8"/>
      <c r="B46" s="9"/>
      <c r="C46" s="9"/>
      <c r="D46" s="9"/>
      <c r="E46" s="9"/>
      <c r="G46" s="39">
        <f>SUM(G42:G45)</f>
        <v>3</v>
      </c>
    </row>
    <row r="47" spans="1:7" x14ac:dyDescent="0.2">
      <c r="A47" s="4">
        <v>8</v>
      </c>
      <c r="B47" s="13" t="s">
        <v>47</v>
      </c>
      <c r="C47" s="14"/>
      <c r="D47" s="14"/>
      <c r="E47" s="14"/>
    </row>
    <row r="48" spans="1:7" x14ac:dyDescent="0.2">
      <c r="A48" s="7"/>
      <c r="B48" s="15" t="s">
        <v>25</v>
      </c>
      <c r="C48" s="15"/>
      <c r="D48" s="38">
        <v>1</v>
      </c>
      <c r="E48" s="15"/>
      <c r="G48">
        <v>1</v>
      </c>
    </row>
    <row r="49" spans="1:7" ht="14.25" x14ac:dyDescent="0.2">
      <c r="A49" s="7"/>
      <c r="B49" s="31" t="s">
        <v>99</v>
      </c>
      <c r="C49" s="15"/>
      <c r="D49" s="38">
        <v>1</v>
      </c>
      <c r="E49" s="15"/>
      <c r="G49">
        <v>1</v>
      </c>
    </row>
    <row r="50" spans="1:7" x14ac:dyDescent="0.2">
      <c r="A50" s="7"/>
      <c r="B50" s="32" t="s">
        <v>100</v>
      </c>
      <c r="C50" s="33"/>
      <c r="D50" s="33"/>
      <c r="E50" s="41">
        <v>1</v>
      </c>
      <c r="G50">
        <v>1</v>
      </c>
    </row>
    <row r="51" spans="1:7" x14ac:dyDescent="0.2">
      <c r="A51" s="7"/>
      <c r="B51" s="32" t="s">
        <v>128</v>
      </c>
      <c r="C51" s="33">
        <v>3</v>
      </c>
      <c r="D51" s="33"/>
      <c r="E51" s="33"/>
    </row>
    <row r="52" spans="1:7" x14ac:dyDescent="0.2">
      <c r="A52" s="7"/>
      <c r="B52" s="31" t="s">
        <v>134</v>
      </c>
      <c r="C52" s="15"/>
      <c r="D52" s="33">
        <v>3</v>
      </c>
      <c r="E52" s="33"/>
    </row>
    <row r="53" spans="1:7" x14ac:dyDescent="0.2">
      <c r="A53" s="7"/>
      <c r="B53" s="31" t="s">
        <v>101</v>
      </c>
      <c r="C53" s="15">
        <v>3</v>
      </c>
      <c r="D53" s="15"/>
      <c r="E53" s="15"/>
    </row>
    <row r="54" spans="1:7" x14ac:dyDescent="0.2">
      <c r="A54" s="7"/>
      <c r="B54" s="31" t="s">
        <v>135</v>
      </c>
      <c r="C54" s="15"/>
      <c r="D54" s="18"/>
      <c r="E54" s="18">
        <v>3</v>
      </c>
    </row>
    <row r="55" spans="1:7" x14ac:dyDescent="0.2">
      <c r="A55" s="4"/>
      <c r="B55" s="35" t="s">
        <v>104</v>
      </c>
      <c r="C55" s="18"/>
      <c r="D55" s="18">
        <v>2</v>
      </c>
      <c r="E55" s="18"/>
    </row>
    <row r="56" spans="1:7" x14ac:dyDescent="0.2">
      <c r="A56" s="7"/>
      <c r="B56" s="31" t="s">
        <v>102</v>
      </c>
      <c r="C56" s="15"/>
      <c r="D56" s="15"/>
      <c r="E56" s="38">
        <v>2</v>
      </c>
      <c r="G56">
        <v>2</v>
      </c>
    </row>
    <row r="57" spans="1:7" x14ac:dyDescent="0.2">
      <c r="A57" s="7"/>
      <c r="B57" s="31" t="s">
        <v>129</v>
      </c>
      <c r="C57" s="15"/>
      <c r="D57" s="38">
        <v>3</v>
      </c>
      <c r="E57" s="36"/>
      <c r="G57">
        <v>3</v>
      </c>
    </row>
    <row r="58" spans="1:7" x14ac:dyDescent="0.2">
      <c r="A58" s="7"/>
      <c r="B58" s="31" t="s">
        <v>103</v>
      </c>
      <c r="C58" s="15"/>
      <c r="D58" s="15">
        <v>2</v>
      </c>
      <c r="E58" s="15"/>
      <c r="F58">
        <f>SUM(C48:E58)</f>
        <v>24</v>
      </c>
      <c r="G58">
        <v>0</v>
      </c>
    </row>
    <row r="59" spans="1:7" x14ac:dyDescent="0.2">
      <c r="A59" s="8"/>
      <c r="B59" s="19"/>
      <c r="C59" s="19"/>
      <c r="D59" s="19"/>
      <c r="E59" s="19"/>
      <c r="G59" s="39">
        <f>SUM(G48:G58)</f>
        <v>8</v>
      </c>
    </row>
    <row r="60" spans="1:7" x14ac:dyDescent="0.2">
      <c r="A60" s="11" t="s">
        <v>1</v>
      </c>
      <c r="B60" s="12" t="s">
        <v>2</v>
      </c>
      <c r="C60" s="12" t="s">
        <v>3</v>
      </c>
      <c r="D60" s="12" t="s">
        <v>4</v>
      </c>
      <c r="E60" s="12" t="s">
        <v>5</v>
      </c>
    </row>
    <row r="61" spans="1:7" x14ac:dyDescent="0.2">
      <c r="A61" s="4">
        <v>9</v>
      </c>
      <c r="B61" s="13" t="s">
        <v>48</v>
      </c>
      <c r="C61" s="14"/>
      <c r="D61" s="14"/>
      <c r="E61" s="14"/>
    </row>
    <row r="62" spans="1:7" x14ac:dyDescent="0.2">
      <c r="A62" s="7"/>
      <c r="B62" s="31" t="s">
        <v>130</v>
      </c>
      <c r="C62" s="15"/>
      <c r="D62" s="15">
        <v>2</v>
      </c>
      <c r="E62" s="15"/>
    </row>
    <row r="63" spans="1:7" x14ac:dyDescent="0.2">
      <c r="A63" s="7"/>
      <c r="B63" s="31" t="s">
        <v>105</v>
      </c>
      <c r="C63" s="15">
        <v>1</v>
      </c>
      <c r="D63" s="15"/>
      <c r="E63" s="15"/>
    </row>
    <row r="64" spans="1:7" x14ac:dyDescent="0.2">
      <c r="A64" s="7"/>
      <c r="B64" s="31" t="s">
        <v>106</v>
      </c>
      <c r="C64" s="15">
        <v>1</v>
      </c>
      <c r="D64" s="15"/>
      <c r="E64" s="15"/>
    </row>
    <row r="65" spans="1:7" x14ac:dyDescent="0.2">
      <c r="A65" s="7"/>
      <c r="B65" s="31" t="s">
        <v>107</v>
      </c>
      <c r="C65" s="15"/>
      <c r="D65" s="15">
        <v>1</v>
      </c>
      <c r="E65" s="15"/>
    </row>
    <row r="66" spans="1:7" x14ac:dyDescent="0.2">
      <c r="A66" s="7"/>
      <c r="B66" s="31" t="s">
        <v>108</v>
      </c>
      <c r="C66" s="15">
        <v>1</v>
      </c>
      <c r="D66" s="15"/>
      <c r="E66" s="15"/>
    </row>
    <row r="67" spans="1:7" x14ac:dyDescent="0.2">
      <c r="A67" s="7"/>
      <c r="B67" s="31" t="s">
        <v>109</v>
      </c>
      <c r="C67" s="15">
        <v>1</v>
      </c>
      <c r="D67" s="15"/>
      <c r="E67" s="15"/>
    </row>
    <row r="68" spans="1:7" x14ac:dyDescent="0.2">
      <c r="A68" s="7"/>
      <c r="B68" s="31" t="s">
        <v>110</v>
      </c>
      <c r="C68" s="15">
        <v>1</v>
      </c>
      <c r="D68" s="15"/>
      <c r="E68" s="15"/>
    </row>
    <row r="69" spans="1:7" x14ac:dyDescent="0.2">
      <c r="A69" s="7"/>
      <c r="B69" s="31" t="s">
        <v>111</v>
      </c>
      <c r="C69" s="15"/>
      <c r="D69" s="15">
        <v>1</v>
      </c>
      <c r="E69" s="15"/>
    </row>
    <row r="70" spans="1:7" x14ac:dyDescent="0.2">
      <c r="A70" s="7"/>
      <c r="B70" s="37" t="s">
        <v>131</v>
      </c>
      <c r="C70" s="6"/>
      <c r="D70" s="6">
        <v>1</v>
      </c>
      <c r="E70" s="6"/>
      <c r="F70">
        <f>SUM(C62:E70)</f>
        <v>10</v>
      </c>
    </row>
    <row r="71" spans="1:7" x14ac:dyDescent="0.2">
      <c r="A71" s="8"/>
      <c r="B71" s="9"/>
      <c r="C71" s="9"/>
      <c r="D71" s="9"/>
      <c r="E71" s="9"/>
      <c r="G71" s="39">
        <f>SUM(G62:G70)</f>
        <v>0</v>
      </c>
    </row>
    <row r="72" spans="1:7" ht="14.25" x14ac:dyDescent="0.25">
      <c r="A72" s="4" t="s">
        <v>27</v>
      </c>
      <c r="B72" s="5" t="s">
        <v>44</v>
      </c>
      <c r="C72" s="6"/>
      <c r="D72" s="6"/>
      <c r="E72" s="6"/>
    </row>
    <row r="73" spans="1:7" x14ac:dyDescent="0.2">
      <c r="A73" s="8"/>
      <c r="B73" s="9" t="s">
        <v>28</v>
      </c>
      <c r="C73" s="9"/>
      <c r="D73" s="9"/>
      <c r="E73" s="9"/>
    </row>
    <row r="74" spans="1:7" x14ac:dyDescent="0.2">
      <c r="A74" s="4">
        <v>11</v>
      </c>
      <c r="B74" s="13" t="s">
        <v>10</v>
      </c>
      <c r="C74" s="14"/>
      <c r="D74" s="14"/>
      <c r="E74" s="14"/>
    </row>
    <row r="75" spans="1:7" x14ac:dyDescent="0.2">
      <c r="A75" s="7"/>
      <c r="B75" s="31" t="s">
        <v>118</v>
      </c>
      <c r="C75" s="38">
        <v>1</v>
      </c>
      <c r="D75" s="15"/>
      <c r="E75" s="15"/>
      <c r="G75">
        <v>1</v>
      </c>
    </row>
    <row r="76" spans="1:7" x14ac:dyDescent="0.2">
      <c r="A76" s="8"/>
      <c r="B76" s="9"/>
      <c r="C76" s="9"/>
      <c r="D76" s="9"/>
      <c r="E76" s="9"/>
      <c r="G76" s="39">
        <f>SUM(G75)</f>
        <v>1</v>
      </c>
    </row>
    <row r="77" spans="1:7" x14ac:dyDescent="0.2">
      <c r="A77" s="4">
        <v>12</v>
      </c>
      <c r="B77" s="13" t="s">
        <v>29</v>
      </c>
      <c r="C77" s="14"/>
      <c r="D77" s="14"/>
      <c r="E77" s="14"/>
    </row>
    <row r="78" spans="1:7" x14ac:dyDescent="0.2">
      <c r="A78" s="7"/>
      <c r="B78" s="15" t="s">
        <v>30</v>
      </c>
      <c r="C78" s="15">
        <v>1</v>
      </c>
      <c r="D78" s="15"/>
      <c r="E78" s="15"/>
      <c r="F78" s="42" t="s">
        <v>138</v>
      </c>
    </row>
    <row r="79" spans="1:7" x14ac:dyDescent="0.2">
      <c r="A79" s="7"/>
      <c r="B79" s="15" t="s">
        <v>31</v>
      </c>
      <c r="C79" s="15">
        <v>1</v>
      </c>
      <c r="D79" s="15"/>
      <c r="E79" s="15"/>
    </row>
    <row r="80" spans="1:7" x14ac:dyDescent="0.2">
      <c r="A80" s="7"/>
      <c r="B80" s="15" t="s">
        <v>32</v>
      </c>
      <c r="C80" s="15"/>
      <c r="D80" s="15"/>
      <c r="E80" s="15">
        <v>1</v>
      </c>
    </row>
    <row r="81" spans="1:7" x14ac:dyDescent="0.2">
      <c r="A81" s="7"/>
      <c r="B81" s="15" t="s">
        <v>33</v>
      </c>
      <c r="C81" s="15"/>
      <c r="D81" s="15"/>
      <c r="E81" s="15">
        <v>1</v>
      </c>
    </row>
    <row r="82" spans="1:7" x14ac:dyDescent="0.2">
      <c r="A82" s="7"/>
      <c r="B82" s="15" t="s">
        <v>34</v>
      </c>
      <c r="C82" s="15"/>
      <c r="D82" s="15"/>
      <c r="E82" s="15">
        <v>1</v>
      </c>
    </row>
    <row r="83" spans="1:7" x14ac:dyDescent="0.2">
      <c r="A83" s="7"/>
      <c r="B83" s="31" t="s">
        <v>112</v>
      </c>
      <c r="C83" s="15">
        <v>2</v>
      </c>
      <c r="D83" s="15"/>
      <c r="E83" s="15"/>
    </row>
    <row r="84" spans="1:7" x14ac:dyDescent="0.2">
      <c r="A84" s="8"/>
      <c r="B84" s="19"/>
      <c r="C84" s="19"/>
      <c r="D84" s="19"/>
      <c r="E84" s="19"/>
      <c r="G84" s="39">
        <f>SUM(E78:E83)</f>
        <v>3</v>
      </c>
    </row>
    <row r="85" spans="1:7" x14ac:dyDescent="0.2">
      <c r="A85" s="4">
        <v>13</v>
      </c>
      <c r="B85" s="17" t="s">
        <v>113</v>
      </c>
      <c r="C85" s="18"/>
      <c r="D85" s="18"/>
      <c r="E85" s="18"/>
    </row>
    <row r="86" spans="1:7" x14ac:dyDescent="0.2">
      <c r="A86" s="7"/>
      <c r="B86" s="15" t="s">
        <v>35</v>
      </c>
      <c r="C86" s="38">
        <v>2</v>
      </c>
      <c r="D86" s="15"/>
      <c r="E86" s="15"/>
      <c r="G86">
        <v>2</v>
      </c>
    </row>
    <row r="87" spans="1:7" x14ac:dyDescent="0.2">
      <c r="A87" s="7"/>
      <c r="B87" s="15" t="s">
        <v>36</v>
      </c>
      <c r="C87" s="38">
        <v>2</v>
      </c>
      <c r="D87" s="15"/>
      <c r="E87" s="15"/>
      <c r="G87">
        <v>2</v>
      </c>
    </row>
    <row r="88" spans="1:7" x14ac:dyDescent="0.2">
      <c r="A88" s="7"/>
      <c r="B88" s="31" t="s">
        <v>124</v>
      </c>
      <c r="C88" s="15"/>
      <c r="D88" s="38">
        <v>2</v>
      </c>
      <c r="E88" s="15"/>
      <c r="G88">
        <v>2</v>
      </c>
    </row>
    <row r="89" spans="1:7" x14ac:dyDescent="0.2">
      <c r="A89" s="8"/>
      <c r="B89" s="9"/>
      <c r="C89" s="9"/>
      <c r="D89" s="9"/>
      <c r="E89" s="9"/>
      <c r="G89" s="39">
        <f>SUM(G86:G88)</f>
        <v>6</v>
      </c>
    </row>
    <row r="90" spans="1:7" x14ac:dyDescent="0.2">
      <c r="A90" s="4">
        <v>14</v>
      </c>
      <c r="B90" s="13" t="s">
        <v>42</v>
      </c>
      <c r="C90" s="14"/>
      <c r="D90" s="14"/>
      <c r="E90" s="14"/>
    </row>
    <row r="91" spans="1:7" x14ac:dyDescent="0.2">
      <c r="A91" s="7"/>
      <c r="B91" s="15" t="s">
        <v>119</v>
      </c>
      <c r="C91" s="15"/>
      <c r="D91" s="15"/>
      <c r="E91" s="38">
        <v>1</v>
      </c>
      <c r="G91">
        <v>1</v>
      </c>
    </row>
    <row r="92" spans="1:7" x14ac:dyDescent="0.2">
      <c r="A92" s="7"/>
      <c r="B92" s="31" t="s">
        <v>132</v>
      </c>
      <c r="C92" s="38">
        <v>1</v>
      </c>
      <c r="D92" s="15"/>
      <c r="E92" s="15"/>
      <c r="G92">
        <v>1</v>
      </c>
    </row>
    <row r="93" spans="1:7" x14ac:dyDescent="0.2">
      <c r="A93" s="7"/>
      <c r="B93" s="15" t="s">
        <v>120</v>
      </c>
      <c r="C93" s="15"/>
      <c r="D93" s="15"/>
      <c r="E93" s="15"/>
    </row>
    <row r="94" spans="1:7" x14ac:dyDescent="0.2">
      <c r="A94" s="7"/>
      <c r="B94" s="31" t="s">
        <v>137</v>
      </c>
      <c r="C94" s="15"/>
      <c r="D94" s="38">
        <v>1</v>
      </c>
      <c r="E94" s="15"/>
      <c r="G94">
        <v>1</v>
      </c>
    </row>
    <row r="95" spans="1:7" x14ac:dyDescent="0.2">
      <c r="A95" s="7"/>
      <c r="B95" s="15" t="s">
        <v>121</v>
      </c>
      <c r="C95" s="15"/>
      <c r="D95" s="38">
        <v>3</v>
      </c>
      <c r="E95" s="15"/>
      <c r="G95">
        <v>3</v>
      </c>
    </row>
    <row r="96" spans="1:7" x14ac:dyDescent="0.2">
      <c r="A96" s="7"/>
      <c r="B96" s="15" t="s">
        <v>37</v>
      </c>
      <c r="C96" s="15"/>
      <c r="D96" s="38">
        <v>1</v>
      </c>
      <c r="E96" s="15"/>
      <c r="G96">
        <v>1</v>
      </c>
    </row>
    <row r="97" spans="1:9" x14ac:dyDescent="0.2">
      <c r="A97" s="7"/>
      <c r="B97" s="15" t="s">
        <v>43</v>
      </c>
      <c r="C97" s="15"/>
      <c r="D97" s="38">
        <v>3</v>
      </c>
      <c r="E97" s="15"/>
      <c r="G97">
        <v>1</v>
      </c>
    </row>
    <row r="98" spans="1:9" x14ac:dyDescent="0.2">
      <c r="A98" s="8"/>
      <c r="B98" s="9"/>
      <c r="C98" s="9"/>
      <c r="D98" s="9"/>
      <c r="E98" s="9"/>
      <c r="G98" s="39">
        <f>SUM(G91:G97)</f>
        <v>8</v>
      </c>
    </row>
    <row r="99" spans="1:9" x14ac:dyDescent="0.2">
      <c r="A99" s="4" t="s">
        <v>38</v>
      </c>
      <c r="B99" s="14"/>
      <c r="C99" s="14">
        <f>SUM(C5:C98)</f>
        <v>37</v>
      </c>
      <c r="D99" s="14">
        <f>SUM(D5:D98)</f>
        <v>46</v>
      </c>
      <c r="E99" s="14">
        <f>SUM(E5:E98)</f>
        <v>15</v>
      </c>
      <c r="G99">
        <f>SUM(G7,G12,G19,G30,G35,G40,G46,G59,G71,G76,G84,G89,G98)</f>
        <v>57</v>
      </c>
      <c r="I99">
        <f>C99+D99+E99</f>
        <v>98</v>
      </c>
    </row>
    <row r="100" spans="1:9" x14ac:dyDescent="0.2">
      <c r="A100" s="7"/>
      <c r="B100" s="15"/>
      <c r="C100" s="15"/>
      <c r="D100" s="15"/>
      <c r="E100" s="15"/>
    </row>
    <row r="101" spans="1:9" x14ac:dyDescent="0.2">
      <c r="A101" s="8"/>
      <c r="B101" s="9"/>
      <c r="C101" s="10" t="s">
        <v>39</v>
      </c>
      <c r="D101" s="10" t="s">
        <v>40</v>
      </c>
      <c r="E101" s="10" t="s">
        <v>41</v>
      </c>
      <c r="H101" s="24">
        <f>G99/I99</f>
        <v>0.58163265306122447</v>
      </c>
    </row>
  </sheetData>
  <phoneticPr fontId="4" type="noConversion"/>
  <pageMargins left="0.75" right="0.37" top="0.34" bottom="0.4" header="0.27" footer="0.33"/>
  <pageSetup paperSize="9" orientation="portrait" r:id="rId1"/>
  <headerFooter alignWithMargins="0"/>
  <rowBreaks count="1" manualBreakCount="1"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workbookViewId="0">
      <selection sqref="A1:E1048576"/>
    </sheetView>
  </sheetViews>
  <sheetFormatPr defaultRowHeight="12.75" x14ac:dyDescent="0.2"/>
  <cols>
    <col min="1" max="1" width="9.140625" style="2"/>
    <col min="2" max="2" width="39.28515625" customWidth="1"/>
    <col min="3" max="5" width="10.5703125" customWidth="1"/>
  </cols>
  <sheetData>
    <row r="1" spans="1:5" ht="15.75" x14ac:dyDescent="0.25">
      <c r="A1" s="3" t="s">
        <v>125</v>
      </c>
      <c r="B1" s="1"/>
      <c r="C1" s="1"/>
      <c r="D1" s="1" t="s">
        <v>0</v>
      </c>
      <c r="E1" s="1"/>
    </row>
    <row r="3" spans="1:5" x14ac:dyDescent="0.2">
      <c r="A3" s="11" t="s">
        <v>1</v>
      </c>
      <c r="B3" s="12" t="s">
        <v>2</v>
      </c>
      <c r="C3" s="12" t="s">
        <v>3</v>
      </c>
      <c r="D3" s="12" t="s">
        <v>4</v>
      </c>
      <c r="E3" s="12" t="s">
        <v>5</v>
      </c>
    </row>
    <row r="4" spans="1:5" x14ac:dyDescent="0.2">
      <c r="A4" s="4">
        <v>1</v>
      </c>
      <c r="B4" s="13" t="s">
        <v>10</v>
      </c>
      <c r="C4" s="14"/>
      <c r="D4" s="14"/>
      <c r="E4" s="14"/>
    </row>
    <row r="5" spans="1:5" x14ac:dyDescent="0.2">
      <c r="A5" s="7"/>
      <c r="B5" s="15" t="s">
        <v>122</v>
      </c>
      <c r="C5" s="15">
        <v>1</v>
      </c>
      <c r="D5" s="15"/>
      <c r="E5" s="15"/>
    </row>
    <row r="6" spans="1:5" x14ac:dyDescent="0.2">
      <c r="A6" s="7"/>
      <c r="B6" s="15" t="s">
        <v>6</v>
      </c>
      <c r="C6" s="15"/>
      <c r="D6" s="15">
        <v>1</v>
      </c>
      <c r="E6" s="15"/>
    </row>
    <row r="7" spans="1:5" x14ac:dyDescent="0.2">
      <c r="A7" s="8"/>
      <c r="B7" s="9"/>
      <c r="C7" s="9"/>
      <c r="D7" s="9"/>
      <c r="E7" s="9"/>
    </row>
    <row r="8" spans="1:5" x14ac:dyDescent="0.2">
      <c r="A8" s="4">
        <v>2</v>
      </c>
      <c r="B8" s="13" t="s">
        <v>7</v>
      </c>
      <c r="C8" s="14"/>
      <c r="D8" s="14"/>
      <c r="E8" s="14"/>
    </row>
    <row r="9" spans="1:5" x14ac:dyDescent="0.2">
      <c r="A9" s="7"/>
      <c r="B9" s="15" t="s">
        <v>8</v>
      </c>
      <c r="C9" s="15"/>
      <c r="D9" s="15"/>
      <c r="E9" s="15">
        <v>1</v>
      </c>
    </row>
    <row r="10" spans="1:5" x14ac:dyDescent="0.2">
      <c r="A10" s="7"/>
      <c r="B10" s="15" t="s">
        <v>117</v>
      </c>
      <c r="C10" s="15"/>
      <c r="D10" s="15">
        <v>1</v>
      </c>
      <c r="E10" s="15"/>
    </row>
    <row r="11" spans="1:5" x14ac:dyDescent="0.2">
      <c r="A11" s="7"/>
      <c r="B11" s="15" t="s">
        <v>123</v>
      </c>
      <c r="C11" s="15">
        <v>1</v>
      </c>
      <c r="D11" s="15"/>
      <c r="E11" s="15"/>
    </row>
    <row r="12" spans="1:5" x14ac:dyDescent="0.2">
      <c r="A12" s="8"/>
      <c r="B12" s="9"/>
      <c r="C12" s="9"/>
      <c r="D12" s="9"/>
      <c r="E12" s="9"/>
    </row>
    <row r="13" spans="1:5" x14ac:dyDescent="0.2">
      <c r="A13" s="4">
        <v>3</v>
      </c>
      <c r="B13" s="13" t="s">
        <v>9</v>
      </c>
      <c r="C13" s="14"/>
      <c r="D13" s="14"/>
      <c r="E13" s="14"/>
    </row>
    <row r="14" spans="1:5" x14ac:dyDescent="0.2">
      <c r="A14" s="7"/>
      <c r="B14" s="15" t="s">
        <v>21</v>
      </c>
      <c r="C14" s="15">
        <v>1</v>
      </c>
      <c r="D14" s="15"/>
      <c r="E14" s="15"/>
    </row>
    <row r="15" spans="1:5" x14ac:dyDescent="0.2">
      <c r="A15" s="7"/>
      <c r="B15" s="15" t="s">
        <v>20</v>
      </c>
      <c r="C15" s="15">
        <v>1</v>
      </c>
      <c r="D15" s="15"/>
      <c r="E15" s="15"/>
    </row>
    <row r="16" spans="1:5" x14ac:dyDescent="0.2">
      <c r="A16" s="7"/>
      <c r="B16" s="15" t="s">
        <v>22</v>
      </c>
      <c r="C16" s="15"/>
      <c r="D16" s="15"/>
      <c r="E16" s="15">
        <v>1</v>
      </c>
    </row>
    <row r="17" spans="1:5" ht="14.25" x14ac:dyDescent="0.2">
      <c r="A17" s="7"/>
      <c r="B17" s="15" t="s">
        <v>26</v>
      </c>
      <c r="C17" s="15"/>
      <c r="D17" s="15">
        <v>4</v>
      </c>
      <c r="E17" s="15"/>
    </row>
    <row r="18" spans="1:5" x14ac:dyDescent="0.2">
      <c r="A18" s="7"/>
      <c r="B18" s="15" t="s">
        <v>23</v>
      </c>
      <c r="C18" s="15"/>
      <c r="D18" s="15">
        <v>2</v>
      </c>
      <c r="E18" s="15"/>
    </row>
    <row r="19" spans="1:5" x14ac:dyDescent="0.2">
      <c r="A19" s="7"/>
      <c r="B19" s="15" t="s">
        <v>96</v>
      </c>
      <c r="C19" s="15"/>
      <c r="D19" s="15">
        <v>1</v>
      </c>
      <c r="E19" s="15"/>
    </row>
    <row r="20" spans="1:5" x14ac:dyDescent="0.2">
      <c r="A20" s="8"/>
      <c r="B20" s="9"/>
      <c r="C20" s="9"/>
      <c r="D20" s="9"/>
      <c r="E20" s="9"/>
    </row>
    <row r="21" spans="1:5" x14ac:dyDescent="0.2">
      <c r="A21" s="4">
        <v>4</v>
      </c>
      <c r="B21" s="13" t="s">
        <v>11</v>
      </c>
      <c r="C21" s="14"/>
      <c r="D21" s="14"/>
      <c r="E21" s="14"/>
    </row>
    <row r="22" spans="1:5" x14ac:dyDescent="0.2">
      <c r="A22" s="7"/>
      <c r="B22" s="15" t="s">
        <v>24</v>
      </c>
      <c r="C22" s="15"/>
      <c r="D22" s="15"/>
      <c r="E22" s="15">
        <v>1</v>
      </c>
    </row>
    <row r="23" spans="1:5" x14ac:dyDescent="0.2">
      <c r="A23" s="7"/>
      <c r="B23" s="15" t="s">
        <v>12</v>
      </c>
      <c r="C23" s="15">
        <v>1</v>
      </c>
      <c r="D23" s="15"/>
      <c r="E23" s="15"/>
    </row>
    <row r="24" spans="1:5" x14ac:dyDescent="0.2">
      <c r="A24" s="7"/>
      <c r="B24" s="15" t="s">
        <v>13</v>
      </c>
      <c r="C24" s="15"/>
      <c r="D24" s="15">
        <v>2</v>
      </c>
      <c r="E24" s="15"/>
    </row>
    <row r="25" spans="1:5" x14ac:dyDescent="0.2">
      <c r="A25" s="7"/>
      <c r="B25" s="15" t="s">
        <v>15</v>
      </c>
      <c r="C25" s="15"/>
      <c r="D25" s="15">
        <v>1</v>
      </c>
      <c r="E25" s="15"/>
    </row>
    <row r="26" spans="1:5" x14ac:dyDescent="0.2">
      <c r="A26" s="7"/>
      <c r="B26" s="15" t="s">
        <v>16</v>
      </c>
      <c r="C26" s="15"/>
      <c r="D26" s="15">
        <v>1</v>
      </c>
      <c r="E26" s="15"/>
    </row>
    <row r="27" spans="1:5" x14ac:dyDescent="0.2">
      <c r="A27" s="7"/>
      <c r="B27" s="31" t="s">
        <v>97</v>
      </c>
      <c r="C27" s="15"/>
      <c r="D27" s="15">
        <v>1</v>
      </c>
      <c r="E27" s="15"/>
    </row>
    <row r="28" spans="1:5" x14ac:dyDescent="0.2">
      <c r="A28" s="7"/>
      <c r="B28" s="15" t="s">
        <v>14</v>
      </c>
      <c r="C28" s="15">
        <v>1</v>
      </c>
      <c r="D28" s="15"/>
      <c r="E28" s="15"/>
    </row>
    <row r="29" spans="1:5" x14ac:dyDescent="0.2">
      <c r="A29" s="7"/>
      <c r="B29" s="31" t="s">
        <v>98</v>
      </c>
      <c r="C29" s="15">
        <v>1</v>
      </c>
      <c r="D29" s="15"/>
      <c r="E29" s="15"/>
    </row>
    <row r="30" spans="1:5" x14ac:dyDescent="0.2">
      <c r="A30" s="8"/>
      <c r="B30" s="9"/>
      <c r="C30" s="9"/>
      <c r="D30" s="9"/>
      <c r="E30" s="9"/>
    </row>
    <row r="31" spans="1:5" x14ac:dyDescent="0.2">
      <c r="A31" s="4">
        <v>5</v>
      </c>
      <c r="B31" s="13" t="s">
        <v>17</v>
      </c>
      <c r="C31" s="14"/>
      <c r="D31" s="14"/>
      <c r="E31" s="14"/>
    </row>
    <row r="32" spans="1:5" x14ac:dyDescent="0.2">
      <c r="A32" s="7"/>
      <c r="B32" s="15" t="s">
        <v>114</v>
      </c>
      <c r="C32" s="15"/>
      <c r="D32" s="15"/>
      <c r="E32" s="15">
        <v>1</v>
      </c>
    </row>
    <row r="33" spans="1:5" x14ac:dyDescent="0.2">
      <c r="A33" s="7"/>
      <c r="B33" s="15" t="s">
        <v>18</v>
      </c>
      <c r="C33" s="15"/>
      <c r="D33" s="15">
        <v>1</v>
      </c>
      <c r="E33" s="15"/>
    </row>
    <row r="34" spans="1:5" x14ac:dyDescent="0.2">
      <c r="A34" s="7"/>
      <c r="B34" s="15" t="s">
        <v>19</v>
      </c>
      <c r="C34" s="15"/>
      <c r="D34" s="15">
        <v>2</v>
      </c>
      <c r="E34" s="15"/>
    </row>
    <row r="35" spans="1:5" x14ac:dyDescent="0.2">
      <c r="A35" s="8"/>
      <c r="B35" s="9"/>
      <c r="C35" s="9"/>
      <c r="D35" s="9"/>
      <c r="E35" s="9"/>
    </row>
    <row r="36" spans="1:5" x14ac:dyDescent="0.2">
      <c r="A36" s="4">
        <v>6</v>
      </c>
      <c r="B36" s="13" t="s">
        <v>126</v>
      </c>
      <c r="C36" s="14"/>
      <c r="D36" s="14"/>
      <c r="E36" s="14"/>
    </row>
    <row r="37" spans="1:5" x14ac:dyDescent="0.2">
      <c r="A37" s="4"/>
      <c r="B37" s="31" t="s">
        <v>136</v>
      </c>
      <c r="C37" s="15">
        <v>4</v>
      </c>
      <c r="D37" s="18"/>
      <c r="E37" s="18"/>
    </row>
    <row r="38" spans="1:5" x14ac:dyDescent="0.2">
      <c r="A38" s="4"/>
      <c r="B38" s="15" t="s">
        <v>45</v>
      </c>
      <c r="C38" s="15">
        <v>1</v>
      </c>
      <c r="D38" s="18"/>
      <c r="E38" s="18"/>
    </row>
    <row r="39" spans="1:5" x14ac:dyDescent="0.2">
      <c r="A39" s="7"/>
      <c r="B39" s="16" t="s">
        <v>115</v>
      </c>
      <c r="C39" s="15">
        <v>2</v>
      </c>
      <c r="D39" s="15"/>
      <c r="E39" s="15"/>
    </row>
    <row r="40" spans="1:5" x14ac:dyDescent="0.2">
      <c r="A40" s="8"/>
      <c r="B40" s="19"/>
      <c r="C40" s="19"/>
      <c r="D40" s="19"/>
      <c r="E40" s="19"/>
    </row>
    <row r="41" spans="1:5" x14ac:dyDescent="0.2">
      <c r="A41" s="4">
        <v>7</v>
      </c>
      <c r="B41" s="13" t="s">
        <v>46</v>
      </c>
      <c r="C41" s="18"/>
      <c r="D41" s="18"/>
      <c r="E41" s="18"/>
    </row>
    <row r="42" spans="1:5" x14ac:dyDescent="0.2">
      <c r="A42" s="4"/>
      <c r="B42" s="34" t="s">
        <v>133</v>
      </c>
      <c r="C42" s="18"/>
      <c r="D42" s="18"/>
      <c r="E42" s="18">
        <v>1</v>
      </c>
    </row>
    <row r="43" spans="1:5" x14ac:dyDescent="0.2">
      <c r="A43" s="4"/>
      <c r="B43" s="34" t="s">
        <v>127</v>
      </c>
      <c r="C43" s="18">
        <v>1</v>
      </c>
      <c r="D43" s="18"/>
      <c r="E43" s="18"/>
    </row>
    <row r="44" spans="1:5" x14ac:dyDescent="0.2">
      <c r="A44" s="4"/>
      <c r="B44" s="15" t="s">
        <v>20</v>
      </c>
      <c r="C44" s="18">
        <v>1</v>
      </c>
      <c r="D44" s="18"/>
      <c r="E44" s="18"/>
    </row>
    <row r="45" spans="1:5" x14ac:dyDescent="0.2">
      <c r="A45" s="7"/>
      <c r="B45" s="31" t="s">
        <v>116</v>
      </c>
      <c r="C45" s="15"/>
      <c r="D45" s="15">
        <v>2</v>
      </c>
      <c r="E45" s="15"/>
    </row>
    <row r="46" spans="1:5" x14ac:dyDescent="0.2">
      <c r="A46" s="8"/>
      <c r="B46" s="9"/>
      <c r="C46" s="9"/>
      <c r="D46" s="9"/>
      <c r="E46" s="9"/>
    </row>
    <row r="47" spans="1:5" x14ac:dyDescent="0.2">
      <c r="A47" s="4">
        <v>8</v>
      </c>
      <c r="B47" s="13" t="s">
        <v>47</v>
      </c>
      <c r="C47" s="14"/>
      <c r="D47" s="14"/>
      <c r="E47" s="14"/>
    </row>
    <row r="48" spans="1:5" x14ac:dyDescent="0.2">
      <c r="A48" s="7"/>
      <c r="B48" s="15" t="s">
        <v>25</v>
      </c>
      <c r="C48" s="15"/>
      <c r="D48" s="15">
        <v>1</v>
      </c>
      <c r="E48" s="15"/>
    </row>
    <row r="49" spans="1:5" ht="14.25" x14ac:dyDescent="0.2">
      <c r="A49" s="7"/>
      <c r="B49" s="31" t="s">
        <v>99</v>
      </c>
      <c r="C49" s="15"/>
      <c r="D49" s="15">
        <v>1</v>
      </c>
      <c r="E49" s="15"/>
    </row>
    <row r="50" spans="1:5" x14ac:dyDescent="0.2">
      <c r="A50" s="7"/>
      <c r="B50" s="32" t="s">
        <v>100</v>
      </c>
      <c r="C50" s="33"/>
      <c r="D50" s="33"/>
      <c r="E50" s="33">
        <v>1</v>
      </c>
    </row>
    <row r="51" spans="1:5" x14ac:dyDescent="0.2">
      <c r="A51" s="7"/>
      <c r="B51" s="32" t="s">
        <v>128</v>
      </c>
      <c r="C51" s="33">
        <v>3</v>
      </c>
      <c r="D51" s="33"/>
      <c r="E51" s="33"/>
    </row>
    <row r="52" spans="1:5" x14ac:dyDescent="0.2">
      <c r="A52" s="7"/>
      <c r="B52" s="31" t="s">
        <v>134</v>
      </c>
      <c r="C52" s="15"/>
      <c r="D52" s="33">
        <v>3</v>
      </c>
      <c r="E52" s="33"/>
    </row>
    <row r="53" spans="1:5" x14ac:dyDescent="0.2">
      <c r="A53" s="7"/>
      <c r="B53" s="31" t="s">
        <v>101</v>
      </c>
      <c r="C53" s="15">
        <v>3</v>
      </c>
      <c r="D53" s="15"/>
      <c r="E53" s="15"/>
    </row>
    <row r="54" spans="1:5" x14ac:dyDescent="0.2">
      <c r="A54" s="7"/>
      <c r="B54" s="31" t="s">
        <v>135</v>
      </c>
      <c r="C54" s="15"/>
      <c r="D54" s="18"/>
      <c r="E54" s="18">
        <v>3</v>
      </c>
    </row>
    <row r="55" spans="1:5" x14ac:dyDescent="0.2">
      <c r="A55" s="4"/>
      <c r="B55" s="35" t="s">
        <v>104</v>
      </c>
      <c r="C55" s="18"/>
      <c r="D55" s="18">
        <v>2</v>
      </c>
      <c r="E55" s="18"/>
    </row>
    <row r="56" spans="1:5" x14ac:dyDescent="0.2">
      <c r="A56" s="7"/>
      <c r="B56" s="31" t="s">
        <v>102</v>
      </c>
      <c r="C56" s="15"/>
      <c r="D56" s="15"/>
      <c r="E56" s="15">
        <v>2</v>
      </c>
    </row>
    <row r="57" spans="1:5" x14ac:dyDescent="0.2">
      <c r="A57" s="7"/>
      <c r="B57" s="31" t="s">
        <v>129</v>
      </c>
      <c r="C57" s="15"/>
      <c r="D57" s="15">
        <v>3</v>
      </c>
      <c r="E57" s="36"/>
    </row>
    <row r="58" spans="1:5" x14ac:dyDescent="0.2">
      <c r="A58" s="7"/>
      <c r="B58" s="31" t="s">
        <v>103</v>
      </c>
      <c r="C58" s="15"/>
      <c r="D58" s="15">
        <v>2</v>
      </c>
      <c r="E58" s="15"/>
    </row>
    <row r="59" spans="1:5" x14ac:dyDescent="0.2">
      <c r="A59" s="8"/>
      <c r="B59" s="19"/>
      <c r="C59" s="19"/>
      <c r="D59" s="19"/>
      <c r="E59" s="19"/>
    </row>
    <row r="60" spans="1:5" x14ac:dyDescent="0.2">
      <c r="A60" s="11" t="s">
        <v>1</v>
      </c>
      <c r="B60" s="12" t="s">
        <v>2</v>
      </c>
      <c r="C60" s="12" t="s">
        <v>3</v>
      </c>
      <c r="D60" s="12" t="s">
        <v>4</v>
      </c>
      <c r="E60" s="12" t="s">
        <v>5</v>
      </c>
    </row>
    <row r="61" spans="1:5" x14ac:dyDescent="0.2">
      <c r="A61" s="4">
        <v>9</v>
      </c>
      <c r="B61" s="13" t="s">
        <v>48</v>
      </c>
      <c r="C61" s="14"/>
      <c r="D61" s="14"/>
      <c r="E61" s="14"/>
    </row>
    <row r="62" spans="1:5" x14ac:dyDescent="0.2">
      <c r="A62" s="7"/>
      <c r="B62" s="31" t="s">
        <v>130</v>
      </c>
      <c r="C62" s="15"/>
      <c r="D62" s="15">
        <v>2</v>
      </c>
      <c r="E62" s="15"/>
    </row>
    <row r="63" spans="1:5" x14ac:dyDescent="0.2">
      <c r="A63" s="7"/>
      <c r="B63" s="31" t="s">
        <v>105</v>
      </c>
      <c r="C63" s="15">
        <v>1</v>
      </c>
      <c r="D63" s="15"/>
      <c r="E63" s="15"/>
    </row>
    <row r="64" spans="1:5" x14ac:dyDescent="0.2">
      <c r="A64" s="7"/>
      <c r="B64" s="31" t="s">
        <v>106</v>
      </c>
      <c r="C64" s="15">
        <v>1</v>
      </c>
      <c r="D64" s="15"/>
      <c r="E64" s="15"/>
    </row>
    <row r="65" spans="1:5" x14ac:dyDescent="0.2">
      <c r="A65" s="7"/>
      <c r="B65" s="31" t="s">
        <v>107</v>
      </c>
      <c r="C65" s="15"/>
      <c r="D65" s="15">
        <v>1</v>
      </c>
      <c r="E65" s="15"/>
    </row>
    <row r="66" spans="1:5" x14ac:dyDescent="0.2">
      <c r="A66" s="7"/>
      <c r="B66" s="31" t="s">
        <v>108</v>
      </c>
      <c r="C66" s="15">
        <v>1</v>
      </c>
      <c r="D66" s="15"/>
      <c r="E66" s="15"/>
    </row>
    <row r="67" spans="1:5" x14ac:dyDescent="0.2">
      <c r="A67" s="7"/>
      <c r="B67" s="31" t="s">
        <v>109</v>
      </c>
      <c r="C67" s="15">
        <v>1</v>
      </c>
      <c r="D67" s="15"/>
      <c r="E67" s="15"/>
    </row>
    <row r="68" spans="1:5" x14ac:dyDescent="0.2">
      <c r="A68" s="7"/>
      <c r="B68" s="31" t="s">
        <v>110</v>
      </c>
      <c r="C68" s="15">
        <v>1</v>
      </c>
      <c r="D68" s="15"/>
      <c r="E68" s="15"/>
    </row>
    <row r="69" spans="1:5" x14ac:dyDescent="0.2">
      <c r="A69" s="7"/>
      <c r="B69" s="31" t="s">
        <v>111</v>
      </c>
      <c r="C69" s="15"/>
      <c r="D69" s="15">
        <v>1</v>
      </c>
      <c r="E69" s="15"/>
    </row>
    <row r="70" spans="1:5" x14ac:dyDescent="0.2">
      <c r="A70" s="7"/>
      <c r="B70" s="37" t="s">
        <v>131</v>
      </c>
      <c r="C70" s="6"/>
      <c r="D70" s="6">
        <v>1</v>
      </c>
      <c r="E70" s="6"/>
    </row>
    <row r="71" spans="1:5" x14ac:dyDescent="0.2">
      <c r="A71" s="8"/>
      <c r="B71" s="9"/>
      <c r="C71" s="9"/>
      <c r="D71" s="9"/>
      <c r="E71" s="9"/>
    </row>
    <row r="72" spans="1:5" ht="14.25" x14ac:dyDescent="0.25">
      <c r="A72" s="4" t="s">
        <v>27</v>
      </c>
      <c r="B72" s="5" t="s">
        <v>44</v>
      </c>
      <c r="C72" s="6"/>
      <c r="D72" s="6"/>
      <c r="E72" s="6"/>
    </row>
    <row r="73" spans="1:5" x14ac:dyDescent="0.2">
      <c r="A73" s="8"/>
      <c r="B73" s="9" t="s">
        <v>28</v>
      </c>
      <c r="C73" s="9"/>
      <c r="D73" s="9"/>
      <c r="E73" s="9"/>
    </row>
    <row r="74" spans="1:5" x14ac:dyDescent="0.2">
      <c r="A74" s="4">
        <v>11</v>
      </c>
      <c r="B74" s="13" t="s">
        <v>10</v>
      </c>
      <c r="C74" s="14"/>
      <c r="D74" s="14"/>
      <c r="E74" s="14"/>
    </row>
    <row r="75" spans="1:5" x14ac:dyDescent="0.2">
      <c r="A75" s="7"/>
      <c r="B75" s="31" t="s">
        <v>118</v>
      </c>
      <c r="C75" s="15">
        <v>1</v>
      </c>
      <c r="D75" s="15"/>
      <c r="E75" s="15"/>
    </row>
    <row r="76" spans="1:5" x14ac:dyDescent="0.2">
      <c r="A76" s="8"/>
      <c r="B76" s="9"/>
      <c r="C76" s="9"/>
      <c r="D76" s="9"/>
      <c r="E76" s="9"/>
    </row>
    <row r="77" spans="1:5" x14ac:dyDescent="0.2">
      <c r="A77" s="4">
        <v>12</v>
      </c>
      <c r="B77" s="13" t="s">
        <v>29</v>
      </c>
      <c r="C77" s="14"/>
      <c r="D77" s="14"/>
      <c r="E77" s="14"/>
    </row>
    <row r="78" spans="1:5" x14ac:dyDescent="0.2">
      <c r="A78" s="7"/>
      <c r="B78" s="15" t="s">
        <v>30</v>
      </c>
      <c r="C78" s="15">
        <v>1</v>
      </c>
      <c r="D78" s="15"/>
      <c r="E78" s="15"/>
    </row>
    <row r="79" spans="1:5" x14ac:dyDescent="0.2">
      <c r="A79" s="7"/>
      <c r="B79" s="15" t="s">
        <v>31</v>
      </c>
      <c r="C79" s="15">
        <v>1</v>
      </c>
      <c r="D79" s="15"/>
      <c r="E79" s="15"/>
    </row>
    <row r="80" spans="1:5" x14ac:dyDescent="0.2">
      <c r="A80" s="7"/>
      <c r="B80" s="15" t="s">
        <v>32</v>
      </c>
      <c r="C80" s="15"/>
      <c r="D80" s="15"/>
      <c r="E80" s="15">
        <v>1</v>
      </c>
    </row>
    <row r="81" spans="1:5" x14ac:dyDescent="0.2">
      <c r="A81" s="7"/>
      <c r="B81" s="15" t="s">
        <v>33</v>
      </c>
      <c r="C81" s="15"/>
      <c r="D81" s="15"/>
      <c r="E81" s="15">
        <v>1</v>
      </c>
    </row>
    <row r="82" spans="1:5" x14ac:dyDescent="0.2">
      <c r="A82" s="7"/>
      <c r="B82" s="15" t="s">
        <v>34</v>
      </c>
      <c r="C82" s="15"/>
      <c r="D82" s="15"/>
      <c r="E82" s="15">
        <v>1</v>
      </c>
    </row>
    <row r="83" spans="1:5" x14ac:dyDescent="0.2">
      <c r="A83" s="7"/>
      <c r="B83" s="31" t="s">
        <v>112</v>
      </c>
      <c r="C83" s="15">
        <v>2</v>
      </c>
      <c r="D83" s="15"/>
      <c r="E83" s="15"/>
    </row>
    <row r="84" spans="1:5" x14ac:dyDescent="0.2">
      <c r="A84" s="8"/>
      <c r="B84" s="19"/>
      <c r="C84" s="19"/>
      <c r="D84" s="19"/>
      <c r="E84" s="19"/>
    </row>
    <row r="85" spans="1:5" x14ac:dyDescent="0.2">
      <c r="A85" s="4">
        <v>13</v>
      </c>
      <c r="B85" s="17" t="s">
        <v>113</v>
      </c>
      <c r="C85" s="18"/>
      <c r="D85" s="18"/>
      <c r="E85" s="18"/>
    </row>
    <row r="86" spans="1:5" x14ac:dyDescent="0.2">
      <c r="A86" s="7"/>
      <c r="B86" s="15" t="s">
        <v>35</v>
      </c>
      <c r="C86" s="15">
        <v>2</v>
      </c>
      <c r="D86" s="15"/>
      <c r="E86" s="15"/>
    </row>
    <row r="87" spans="1:5" x14ac:dyDescent="0.2">
      <c r="A87" s="7"/>
      <c r="B87" s="15" t="s">
        <v>36</v>
      </c>
      <c r="C87" s="15">
        <v>2</v>
      </c>
      <c r="D87" s="15"/>
      <c r="E87" s="15"/>
    </row>
    <row r="88" spans="1:5" x14ac:dyDescent="0.2">
      <c r="A88" s="7"/>
      <c r="B88" s="31" t="s">
        <v>124</v>
      </c>
      <c r="C88" s="15"/>
      <c r="D88" s="15">
        <v>2</v>
      </c>
      <c r="E88" s="15"/>
    </row>
    <row r="89" spans="1:5" x14ac:dyDescent="0.2">
      <c r="A89" s="8"/>
      <c r="B89" s="9"/>
      <c r="C89" s="9"/>
      <c r="D89" s="9"/>
      <c r="E89" s="9"/>
    </row>
    <row r="90" spans="1:5" x14ac:dyDescent="0.2">
      <c r="A90" s="4">
        <v>14</v>
      </c>
      <c r="B90" s="13" t="s">
        <v>42</v>
      </c>
      <c r="C90" s="14"/>
      <c r="D90" s="14"/>
      <c r="E90" s="14"/>
    </row>
    <row r="91" spans="1:5" x14ac:dyDescent="0.2">
      <c r="A91" s="7"/>
      <c r="B91" s="15" t="s">
        <v>119</v>
      </c>
      <c r="C91" s="15"/>
      <c r="D91" s="15"/>
      <c r="E91" s="15">
        <v>1</v>
      </c>
    </row>
    <row r="92" spans="1:5" x14ac:dyDescent="0.2">
      <c r="A92" s="7"/>
      <c r="B92" s="31" t="s">
        <v>132</v>
      </c>
      <c r="C92" s="15">
        <v>1</v>
      </c>
      <c r="D92" s="15"/>
      <c r="E92" s="15"/>
    </row>
    <row r="93" spans="1:5" x14ac:dyDescent="0.2">
      <c r="A93" s="7"/>
      <c r="B93" s="15" t="s">
        <v>120</v>
      </c>
      <c r="C93" s="15"/>
      <c r="D93" s="15"/>
      <c r="E93" s="15"/>
    </row>
    <row r="94" spans="1:5" x14ac:dyDescent="0.2">
      <c r="A94" s="7"/>
      <c r="B94" s="31" t="s">
        <v>137</v>
      </c>
      <c r="C94" s="15"/>
      <c r="D94" s="15">
        <v>1</v>
      </c>
      <c r="E94" s="15"/>
    </row>
    <row r="95" spans="1:5" x14ac:dyDescent="0.2">
      <c r="A95" s="7"/>
      <c r="B95" s="15" t="s">
        <v>121</v>
      </c>
      <c r="C95" s="15"/>
      <c r="D95" s="15">
        <v>3</v>
      </c>
      <c r="E95" s="15"/>
    </row>
    <row r="96" spans="1:5" x14ac:dyDescent="0.2">
      <c r="A96" s="7"/>
      <c r="B96" s="15" t="s">
        <v>37</v>
      </c>
      <c r="C96" s="15"/>
      <c r="D96" s="15">
        <v>1</v>
      </c>
      <c r="E96" s="15"/>
    </row>
    <row r="97" spans="1:5" x14ac:dyDescent="0.2">
      <c r="A97" s="7"/>
      <c r="B97" s="15" t="s">
        <v>43</v>
      </c>
      <c r="C97" s="15"/>
      <c r="D97" s="15">
        <v>3</v>
      </c>
      <c r="E97" s="15"/>
    </row>
    <row r="98" spans="1:5" x14ac:dyDescent="0.2">
      <c r="A98" s="8"/>
      <c r="B98" s="9"/>
      <c r="C98" s="9"/>
      <c r="D98" s="9"/>
      <c r="E98" s="9"/>
    </row>
    <row r="99" spans="1:5" x14ac:dyDescent="0.2">
      <c r="A99" s="4" t="s">
        <v>38</v>
      </c>
      <c r="B99" s="14"/>
      <c r="C99" s="14">
        <f>SUM(C5:C98)</f>
        <v>37</v>
      </c>
      <c r="D99" s="14">
        <f>SUM(D5:D98)</f>
        <v>46</v>
      </c>
      <c r="E99" s="14">
        <f>SUM(E5:E98)</f>
        <v>15</v>
      </c>
    </row>
    <row r="100" spans="1:5" x14ac:dyDescent="0.2">
      <c r="A100" s="7"/>
      <c r="B100" s="15"/>
      <c r="C100" s="15"/>
      <c r="D100" s="15"/>
      <c r="E100" s="15"/>
    </row>
    <row r="101" spans="1:5" x14ac:dyDescent="0.2">
      <c r="A101" s="8"/>
      <c r="B101" s="9"/>
      <c r="C101" s="10" t="s">
        <v>39</v>
      </c>
      <c r="D101" s="10" t="s">
        <v>40</v>
      </c>
      <c r="E101" s="10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workbookViewId="0">
      <selection sqref="A1:E1048576"/>
    </sheetView>
  </sheetViews>
  <sheetFormatPr defaultRowHeight="12.75" x14ac:dyDescent="0.2"/>
  <cols>
    <col min="1" max="1" width="9.140625" style="2"/>
    <col min="2" max="2" width="39.28515625" customWidth="1"/>
    <col min="3" max="5" width="10.5703125" customWidth="1"/>
  </cols>
  <sheetData>
    <row r="1" spans="1:5" ht="15.75" x14ac:dyDescent="0.25">
      <c r="A1" s="3" t="s">
        <v>125</v>
      </c>
      <c r="B1" s="1"/>
      <c r="C1" s="1"/>
      <c r="D1" s="1" t="s">
        <v>0</v>
      </c>
      <c r="E1" s="1"/>
    </row>
    <row r="3" spans="1:5" x14ac:dyDescent="0.2">
      <c r="A3" s="11" t="s">
        <v>1</v>
      </c>
      <c r="B3" s="12" t="s">
        <v>2</v>
      </c>
      <c r="C3" s="12" t="s">
        <v>3</v>
      </c>
      <c r="D3" s="12" t="s">
        <v>4</v>
      </c>
      <c r="E3" s="12" t="s">
        <v>5</v>
      </c>
    </row>
    <row r="4" spans="1:5" x14ac:dyDescent="0.2">
      <c r="A4" s="4">
        <v>1</v>
      </c>
      <c r="B4" s="13" t="s">
        <v>10</v>
      </c>
      <c r="C4" s="14"/>
      <c r="D4" s="14"/>
      <c r="E4" s="14"/>
    </row>
    <row r="5" spans="1:5" x14ac:dyDescent="0.2">
      <c r="A5" s="7"/>
      <c r="B5" s="15" t="s">
        <v>122</v>
      </c>
      <c r="C5" s="15">
        <v>1</v>
      </c>
      <c r="D5" s="15"/>
      <c r="E5" s="15"/>
    </row>
    <row r="6" spans="1:5" x14ac:dyDescent="0.2">
      <c r="A6" s="7"/>
      <c r="B6" s="15" t="s">
        <v>6</v>
      </c>
      <c r="C6" s="15"/>
      <c r="D6" s="15">
        <v>1</v>
      </c>
      <c r="E6" s="15"/>
    </row>
    <row r="7" spans="1:5" x14ac:dyDescent="0.2">
      <c r="A7" s="8"/>
      <c r="B7" s="9"/>
      <c r="C7" s="9"/>
      <c r="D7" s="9"/>
      <c r="E7" s="9"/>
    </row>
    <row r="8" spans="1:5" x14ac:dyDescent="0.2">
      <c r="A8" s="4">
        <v>2</v>
      </c>
      <c r="B8" s="13" t="s">
        <v>7</v>
      </c>
      <c r="C8" s="14"/>
      <c r="D8" s="14"/>
      <c r="E8" s="14"/>
    </row>
    <row r="9" spans="1:5" x14ac:dyDescent="0.2">
      <c r="A9" s="7"/>
      <c r="B9" s="15" t="s">
        <v>8</v>
      </c>
      <c r="C9" s="15"/>
      <c r="D9" s="15"/>
      <c r="E9" s="15">
        <v>1</v>
      </c>
    </row>
    <row r="10" spans="1:5" x14ac:dyDescent="0.2">
      <c r="A10" s="7"/>
      <c r="B10" s="15" t="s">
        <v>117</v>
      </c>
      <c r="C10" s="15"/>
      <c r="D10" s="15">
        <v>1</v>
      </c>
      <c r="E10" s="15"/>
    </row>
    <row r="11" spans="1:5" x14ac:dyDescent="0.2">
      <c r="A11" s="7"/>
      <c r="B11" s="15" t="s">
        <v>123</v>
      </c>
      <c r="C11" s="15">
        <v>1</v>
      </c>
      <c r="D11" s="15"/>
      <c r="E11" s="15"/>
    </row>
    <row r="12" spans="1:5" x14ac:dyDescent="0.2">
      <c r="A12" s="8"/>
      <c r="B12" s="9"/>
      <c r="C12" s="9"/>
      <c r="D12" s="9"/>
      <c r="E12" s="9"/>
    </row>
    <row r="13" spans="1:5" x14ac:dyDescent="0.2">
      <c r="A13" s="4">
        <v>3</v>
      </c>
      <c r="B13" s="13" t="s">
        <v>9</v>
      </c>
      <c r="C13" s="14"/>
      <c r="D13" s="14"/>
      <c r="E13" s="14"/>
    </row>
    <row r="14" spans="1:5" x14ac:dyDescent="0.2">
      <c r="A14" s="7"/>
      <c r="B14" s="15" t="s">
        <v>21</v>
      </c>
      <c r="C14" s="15">
        <v>1</v>
      </c>
      <c r="D14" s="15"/>
      <c r="E14" s="15"/>
    </row>
    <row r="15" spans="1:5" x14ac:dyDescent="0.2">
      <c r="A15" s="7"/>
      <c r="B15" s="15" t="s">
        <v>20</v>
      </c>
      <c r="C15" s="15">
        <v>1</v>
      </c>
      <c r="D15" s="15"/>
      <c r="E15" s="15"/>
    </row>
    <row r="16" spans="1:5" x14ac:dyDescent="0.2">
      <c r="A16" s="7"/>
      <c r="B16" s="15" t="s">
        <v>22</v>
      </c>
      <c r="C16" s="15"/>
      <c r="D16" s="15"/>
      <c r="E16" s="15">
        <v>1</v>
      </c>
    </row>
    <row r="17" spans="1:5" ht="14.25" x14ac:dyDescent="0.2">
      <c r="A17" s="7"/>
      <c r="B17" s="15" t="s">
        <v>26</v>
      </c>
      <c r="C17" s="15"/>
      <c r="D17" s="15">
        <v>4</v>
      </c>
      <c r="E17" s="15"/>
    </row>
    <row r="18" spans="1:5" x14ac:dyDescent="0.2">
      <c r="A18" s="7"/>
      <c r="B18" s="15" t="s">
        <v>23</v>
      </c>
      <c r="C18" s="15"/>
      <c r="D18" s="15">
        <v>2</v>
      </c>
      <c r="E18" s="15"/>
    </row>
    <row r="19" spans="1:5" x14ac:dyDescent="0.2">
      <c r="A19" s="7"/>
      <c r="B19" s="15" t="s">
        <v>96</v>
      </c>
      <c r="C19" s="15"/>
      <c r="D19" s="15">
        <v>1</v>
      </c>
      <c r="E19" s="15"/>
    </row>
    <row r="20" spans="1:5" x14ac:dyDescent="0.2">
      <c r="A20" s="8"/>
      <c r="B20" s="9"/>
      <c r="C20" s="9"/>
      <c r="D20" s="9"/>
      <c r="E20" s="9"/>
    </row>
    <row r="21" spans="1:5" x14ac:dyDescent="0.2">
      <c r="A21" s="4">
        <v>4</v>
      </c>
      <c r="B21" s="13" t="s">
        <v>11</v>
      </c>
      <c r="C21" s="14"/>
      <c r="D21" s="14"/>
      <c r="E21" s="14"/>
    </row>
    <row r="22" spans="1:5" x14ac:dyDescent="0.2">
      <c r="A22" s="7"/>
      <c r="B22" s="15" t="s">
        <v>24</v>
      </c>
      <c r="C22" s="15"/>
      <c r="D22" s="15"/>
      <c r="E22" s="15">
        <v>1</v>
      </c>
    </row>
    <row r="23" spans="1:5" x14ac:dyDescent="0.2">
      <c r="A23" s="7"/>
      <c r="B23" s="15" t="s">
        <v>12</v>
      </c>
      <c r="C23" s="15">
        <v>1</v>
      </c>
      <c r="D23" s="15"/>
      <c r="E23" s="15"/>
    </row>
    <row r="24" spans="1:5" x14ac:dyDescent="0.2">
      <c r="A24" s="7"/>
      <c r="B24" s="15" t="s">
        <v>13</v>
      </c>
      <c r="C24" s="15"/>
      <c r="D24" s="15">
        <v>2</v>
      </c>
      <c r="E24" s="15"/>
    </row>
    <row r="25" spans="1:5" x14ac:dyDescent="0.2">
      <c r="A25" s="7"/>
      <c r="B25" s="15" t="s">
        <v>15</v>
      </c>
      <c r="C25" s="15"/>
      <c r="D25" s="15">
        <v>1</v>
      </c>
      <c r="E25" s="15"/>
    </row>
    <row r="26" spans="1:5" x14ac:dyDescent="0.2">
      <c r="A26" s="7"/>
      <c r="B26" s="15" t="s">
        <v>16</v>
      </c>
      <c r="C26" s="15"/>
      <c r="D26" s="15">
        <v>1</v>
      </c>
      <c r="E26" s="15"/>
    </row>
    <row r="27" spans="1:5" x14ac:dyDescent="0.2">
      <c r="A27" s="7"/>
      <c r="B27" s="31" t="s">
        <v>97</v>
      </c>
      <c r="C27" s="15"/>
      <c r="D27" s="15">
        <v>1</v>
      </c>
      <c r="E27" s="15"/>
    </row>
    <row r="28" spans="1:5" x14ac:dyDescent="0.2">
      <c r="A28" s="7"/>
      <c r="B28" s="15" t="s">
        <v>14</v>
      </c>
      <c r="C28" s="15">
        <v>1</v>
      </c>
      <c r="D28" s="15"/>
      <c r="E28" s="15"/>
    </row>
    <row r="29" spans="1:5" x14ac:dyDescent="0.2">
      <c r="A29" s="7"/>
      <c r="B29" s="31" t="s">
        <v>98</v>
      </c>
      <c r="C29" s="15">
        <v>1</v>
      </c>
      <c r="D29" s="15"/>
      <c r="E29" s="15"/>
    </row>
    <row r="30" spans="1:5" x14ac:dyDescent="0.2">
      <c r="A30" s="8"/>
      <c r="B30" s="9"/>
      <c r="C30" s="9"/>
      <c r="D30" s="9"/>
      <c r="E30" s="9"/>
    </row>
    <row r="31" spans="1:5" x14ac:dyDescent="0.2">
      <c r="A31" s="4">
        <v>5</v>
      </c>
      <c r="B31" s="13" t="s">
        <v>17</v>
      </c>
      <c r="C31" s="14"/>
      <c r="D31" s="14"/>
      <c r="E31" s="14"/>
    </row>
    <row r="32" spans="1:5" x14ac:dyDescent="0.2">
      <c r="A32" s="7"/>
      <c r="B32" s="15" t="s">
        <v>114</v>
      </c>
      <c r="C32" s="15"/>
      <c r="D32" s="15"/>
      <c r="E32" s="15">
        <v>1</v>
      </c>
    </row>
    <row r="33" spans="1:5" x14ac:dyDescent="0.2">
      <c r="A33" s="7"/>
      <c r="B33" s="15" t="s">
        <v>18</v>
      </c>
      <c r="C33" s="15"/>
      <c r="D33" s="15">
        <v>1</v>
      </c>
      <c r="E33" s="15"/>
    </row>
    <row r="34" spans="1:5" x14ac:dyDescent="0.2">
      <c r="A34" s="7"/>
      <c r="B34" s="15" t="s">
        <v>19</v>
      </c>
      <c r="C34" s="15"/>
      <c r="D34" s="15">
        <v>2</v>
      </c>
      <c r="E34" s="15"/>
    </row>
    <row r="35" spans="1:5" x14ac:dyDescent="0.2">
      <c r="A35" s="8"/>
      <c r="B35" s="9"/>
      <c r="C35" s="9"/>
      <c r="D35" s="9"/>
      <c r="E35" s="9"/>
    </row>
    <row r="36" spans="1:5" x14ac:dyDescent="0.2">
      <c r="A36" s="4">
        <v>6</v>
      </c>
      <c r="B36" s="13" t="s">
        <v>126</v>
      </c>
      <c r="C36" s="14"/>
      <c r="D36" s="14"/>
      <c r="E36" s="14"/>
    </row>
    <row r="37" spans="1:5" x14ac:dyDescent="0.2">
      <c r="A37" s="4"/>
      <c r="B37" s="31" t="s">
        <v>136</v>
      </c>
      <c r="C37" s="15">
        <v>4</v>
      </c>
      <c r="D37" s="18"/>
      <c r="E37" s="18"/>
    </row>
    <row r="38" spans="1:5" x14ac:dyDescent="0.2">
      <c r="A38" s="4"/>
      <c r="B38" s="15" t="s">
        <v>45</v>
      </c>
      <c r="C38" s="15">
        <v>1</v>
      </c>
      <c r="D38" s="18"/>
      <c r="E38" s="18"/>
    </row>
    <row r="39" spans="1:5" x14ac:dyDescent="0.2">
      <c r="A39" s="7"/>
      <c r="B39" s="16" t="s">
        <v>115</v>
      </c>
      <c r="C39" s="15">
        <v>2</v>
      </c>
      <c r="D39" s="15"/>
      <c r="E39" s="15"/>
    </row>
    <row r="40" spans="1:5" x14ac:dyDescent="0.2">
      <c r="A40" s="8"/>
      <c r="B40" s="19"/>
      <c r="C40" s="19"/>
      <c r="D40" s="19"/>
      <c r="E40" s="19"/>
    </row>
    <row r="41" spans="1:5" x14ac:dyDescent="0.2">
      <c r="A41" s="4">
        <v>7</v>
      </c>
      <c r="B41" s="13" t="s">
        <v>46</v>
      </c>
      <c r="C41" s="18"/>
      <c r="D41" s="18"/>
      <c r="E41" s="18"/>
    </row>
    <row r="42" spans="1:5" x14ac:dyDescent="0.2">
      <c r="A42" s="4"/>
      <c r="B42" s="34" t="s">
        <v>133</v>
      </c>
      <c r="C42" s="18"/>
      <c r="D42" s="18"/>
      <c r="E42" s="18">
        <v>1</v>
      </c>
    </row>
    <row r="43" spans="1:5" x14ac:dyDescent="0.2">
      <c r="A43" s="4"/>
      <c r="B43" s="34" t="s">
        <v>127</v>
      </c>
      <c r="C43" s="18">
        <v>1</v>
      </c>
      <c r="D43" s="18"/>
      <c r="E43" s="18"/>
    </row>
    <row r="44" spans="1:5" x14ac:dyDescent="0.2">
      <c r="A44" s="4"/>
      <c r="B44" s="15" t="s">
        <v>20</v>
      </c>
      <c r="C44" s="18">
        <v>1</v>
      </c>
      <c r="D44" s="18"/>
      <c r="E44" s="18"/>
    </row>
    <row r="45" spans="1:5" x14ac:dyDescent="0.2">
      <c r="A45" s="7"/>
      <c r="B45" s="31" t="s">
        <v>116</v>
      </c>
      <c r="C45" s="15"/>
      <c r="D45" s="15">
        <v>2</v>
      </c>
      <c r="E45" s="15"/>
    </row>
    <row r="46" spans="1:5" x14ac:dyDescent="0.2">
      <c r="A46" s="8"/>
      <c r="B46" s="9"/>
      <c r="C46" s="9"/>
      <c r="D46" s="9"/>
      <c r="E46" s="9"/>
    </row>
    <row r="47" spans="1:5" x14ac:dyDescent="0.2">
      <c r="A47" s="4">
        <v>8</v>
      </c>
      <c r="B47" s="13" t="s">
        <v>47</v>
      </c>
      <c r="C47" s="14"/>
      <c r="D47" s="14"/>
      <c r="E47" s="14"/>
    </row>
    <row r="48" spans="1:5" x14ac:dyDescent="0.2">
      <c r="A48" s="7"/>
      <c r="B48" s="15" t="s">
        <v>25</v>
      </c>
      <c r="C48" s="15"/>
      <c r="D48" s="15">
        <v>1</v>
      </c>
      <c r="E48" s="15"/>
    </row>
    <row r="49" spans="1:5" ht="14.25" x14ac:dyDescent="0.2">
      <c r="A49" s="7"/>
      <c r="B49" s="31" t="s">
        <v>99</v>
      </c>
      <c r="C49" s="15"/>
      <c r="D49" s="15">
        <v>1</v>
      </c>
      <c r="E49" s="15"/>
    </row>
    <row r="50" spans="1:5" x14ac:dyDescent="0.2">
      <c r="A50" s="7"/>
      <c r="B50" s="32" t="s">
        <v>100</v>
      </c>
      <c r="C50" s="33"/>
      <c r="D50" s="33"/>
      <c r="E50" s="33">
        <v>1</v>
      </c>
    </row>
    <row r="51" spans="1:5" x14ac:dyDescent="0.2">
      <c r="A51" s="7"/>
      <c r="B51" s="32" t="s">
        <v>128</v>
      </c>
      <c r="C51" s="33">
        <v>3</v>
      </c>
      <c r="D51" s="33"/>
      <c r="E51" s="33"/>
    </row>
    <row r="52" spans="1:5" x14ac:dyDescent="0.2">
      <c r="A52" s="7"/>
      <c r="B52" s="31" t="s">
        <v>134</v>
      </c>
      <c r="C52" s="15"/>
      <c r="D52" s="33">
        <v>3</v>
      </c>
      <c r="E52" s="33"/>
    </row>
    <row r="53" spans="1:5" x14ac:dyDescent="0.2">
      <c r="A53" s="7"/>
      <c r="B53" s="31" t="s">
        <v>101</v>
      </c>
      <c r="C53" s="15">
        <v>3</v>
      </c>
      <c r="D53" s="15"/>
      <c r="E53" s="15"/>
    </row>
    <row r="54" spans="1:5" x14ac:dyDescent="0.2">
      <c r="A54" s="7"/>
      <c r="B54" s="31" t="s">
        <v>135</v>
      </c>
      <c r="C54" s="15"/>
      <c r="D54" s="18"/>
      <c r="E54" s="18">
        <v>3</v>
      </c>
    </row>
    <row r="55" spans="1:5" x14ac:dyDescent="0.2">
      <c r="A55" s="4"/>
      <c r="B55" s="35" t="s">
        <v>104</v>
      </c>
      <c r="C55" s="18"/>
      <c r="D55" s="18">
        <v>2</v>
      </c>
      <c r="E55" s="18"/>
    </row>
    <row r="56" spans="1:5" x14ac:dyDescent="0.2">
      <c r="A56" s="7"/>
      <c r="B56" s="31" t="s">
        <v>102</v>
      </c>
      <c r="C56" s="15"/>
      <c r="D56" s="15"/>
      <c r="E56" s="15">
        <v>2</v>
      </c>
    </row>
    <row r="57" spans="1:5" x14ac:dyDescent="0.2">
      <c r="A57" s="7"/>
      <c r="B57" s="31" t="s">
        <v>129</v>
      </c>
      <c r="C57" s="15"/>
      <c r="D57" s="15">
        <v>3</v>
      </c>
      <c r="E57" s="36"/>
    </row>
    <row r="58" spans="1:5" x14ac:dyDescent="0.2">
      <c r="A58" s="7"/>
      <c r="B58" s="31" t="s">
        <v>103</v>
      </c>
      <c r="C58" s="15"/>
      <c r="D58" s="15">
        <v>2</v>
      </c>
      <c r="E58" s="15"/>
    </row>
    <row r="59" spans="1:5" x14ac:dyDescent="0.2">
      <c r="A59" s="8"/>
      <c r="B59" s="19"/>
      <c r="C59" s="19"/>
      <c r="D59" s="19"/>
      <c r="E59" s="19"/>
    </row>
    <row r="60" spans="1:5" x14ac:dyDescent="0.2">
      <c r="A60" s="11" t="s">
        <v>1</v>
      </c>
      <c r="B60" s="12" t="s">
        <v>2</v>
      </c>
      <c r="C60" s="12" t="s">
        <v>3</v>
      </c>
      <c r="D60" s="12" t="s">
        <v>4</v>
      </c>
      <c r="E60" s="12" t="s">
        <v>5</v>
      </c>
    </row>
    <row r="61" spans="1:5" x14ac:dyDescent="0.2">
      <c r="A61" s="4">
        <v>9</v>
      </c>
      <c r="B61" s="13" t="s">
        <v>48</v>
      </c>
      <c r="C61" s="14"/>
      <c r="D61" s="14"/>
      <c r="E61" s="14"/>
    </row>
    <row r="62" spans="1:5" x14ac:dyDescent="0.2">
      <c r="A62" s="7"/>
      <c r="B62" s="31" t="s">
        <v>130</v>
      </c>
      <c r="C62" s="15"/>
      <c r="D62" s="15">
        <v>2</v>
      </c>
      <c r="E62" s="15"/>
    </row>
    <row r="63" spans="1:5" x14ac:dyDescent="0.2">
      <c r="A63" s="7"/>
      <c r="B63" s="31" t="s">
        <v>105</v>
      </c>
      <c r="C63" s="15">
        <v>1</v>
      </c>
      <c r="D63" s="15"/>
      <c r="E63" s="15"/>
    </row>
    <row r="64" spans="1:5" x14ac:dyDescent="0.2">
      <c r="A64" s="7"/>
      <c r="B64" s="31" t="s">
        <v>106</v>
      </c>
      <c r="C64" s="15">
        <v>1</v>
      </c>
      <c r="D64" s="15"/>
      <c r="E64" s="15"/>
    </row>
    <row r="65" spans="1:5" x14ac:dyDescent="0.2">
      <c r="A65" s="7"/>
      <c r="B65" s="31" t="s">
        <v>107</v>
      </c>
      <c r="C65" s="15"/>
      <c r="D65" s="15">
        <v>1</v>
      </c>
      <c r="E65" s="15"/>
    </row>
    <row r="66" spans="1:5" x14ac:dyDescent="0.2">
      <c r="A66" s="7"/>
      <c r="B66" s="31" t="s">
        <v>108</v>
      </c>
      <c r="C66" s="15">
        <v>1</v>
      </c>
      <c r="D66" s="15"/>
      <c r="E66" s="15"/>
    </row>
    <row r="67" spans="1:5" x14ac:dyDescent="0.2">
      <c r="A67" s="7"/>
      <c r="B67" s="31" t="s">
        <v>109</v>
      </c>
      <c r="C67" s="15">
        <v>1</v>
      </c>
      <c r="D67" s="15"/>
      <c r="E67" s="15"/>
    </row>
    <row r="68" spans="1:5" x14ac:dyDescent="0.2">
      <c r="A68" s="7"/>
      <c r="B68" s="31" t="s">
        <v>110</v>
      </c>
      <c r="C68" s="15">
        <v>1</v>
      </c>
      <c r="D68" s="15"/>
      <c r="E68" s="15"/>
    </row>
    <row r="69" spans="1:5" x14ac:dyDescent="0.2">
      <c r="A69" s="7"/>
      <c r="B69" s="31" t="s">
        <v>111</v>
      </c>
      <c r="C69" s="15"/>
      <c r="D69" s="15">
        <v>1</v>
      </c>
      <c r="E69" s="15"/>
    </row>
    <row r="70" spans="1:5" x14ac:dyDescent="0.2">
      <c r="A70" s="7"/>
      <c r="B70" s="37" t="s">
        <v>131</v>
      </c>
      <c r="C70" s="6"/>
      <c r="D70" s="6">
        <v>1</v>
      </c>
      <c r="E70" s="6"/>
    </row>
    <row r="71" spans="1:5" x14ac:dyDescent="0.2">
      <c r="A71" s="8"/>
      <c r="B71" s="9"/>
      <c r="C71" s="9"/>
      <c r="D71" s="9"/>
      <c r="E71" s="9"/>
    </row>
    <row r="72" spans="1:5" ht="14.25" x14ac:dyDescent="0.25">
      <c r="A72" s="4" t="s">
        <v>27</v>
      </c>
      <c r="B72" s="5" t="s">
        <v>44</v>
      </c>
      <c r="C72" s="6"/>
      <c r="D72" s="6"/>
      <c r="E72" s="6"/>
    </row>
    <row r="73" spans="1:5" x14ac:dyDescent="0.2">
      <c r="A73" s="8"/>
      <c r="B73" s="9" t="s">
        <v>28</v>
      </c>
      <c r="C73" s="9"/>
      <c r="D73" s="9"/>
      <c r="E73" s="9"/>
    </row>
    <row r="74" spans="1:5" x14ac:dyDescent="0.2">
      <c r="A74" s="4">
        <v>11</v>
      </c>
      <c r="B74" s="13" t="s">
        <v>10</v>
      </c>
      <c r="C74" s="14"/>
      <c r="D74" s="14"/>
      <c r="E74" s="14"/>
    </row>
    <row r="75" spans="1:5" x14ac:dyDescent="0.2">
      <c r="A75" s="7"/>
      <c r="B75" s="31" t="s">
        <v>118</v>
      </c>
      <c r="C75" s="15">
        <v>1</v>
      </c>
      <c r="D75" s="15"/>
      <c r="E75" s="15"/>
    </row>
    <row r="76" spans="1:5" x14ac:dyDescent="0.2">
      <c r="A76" s="8"/>
      <c r="B76" s="9"/>
      <c r="C76" s="9"/>
      <c r="D76" s="9"/>
      <c r="E76" s="9"/>
    </row>
    <row r="77" spans="1:5" x14ac:dyDescent="0.2">
      <c r="A77" s="4">
        <v>12</v>
      </c>
      <c r="B77" s="13" t="s">
        <v>29</v>
      </c>
      <c r="C77" s="14"/>
      <c r="D77" s="14"/>
      <c r="E77" s="14"/>
    </row>
    <row r="78" spans="1:5" x14ac:dyDescent="0.2">
      <c r="A78" s="7"/>
      <c r="B78" s="15" t="s">
        <v>30</v>
      </c>
      <c r="C78" s="15">
        <v>1</v>
      </c>
      <c r="D78" s="15"/>
      <c r="E78" s="15"/>
    </row>
    <row r="79" spans="1:5" x14ac:dyDescent="0.2">
      <c r="A79" s="7"/>
      <c r="B79" s="15" t="s">
        <v>31</v>
      </c>
      <c r="C79" s="15">
        <v>1</v>
      </c>
      <c r="D79" s="15"/>
      <c r="E79" s="15"/>
    </row>
    <row r="80" spans="1:5" x14ac:dyDescent="0.2">
      <c r="A80" s="7"/>
      <c r="B80" s="15" t="s">
        <v>32</v>
      </c>
      <c r="C80" s="15"/>
      <c r="D80" s="15"/>
      <c r="E80" s="15">
        <v>1</v>
      </c>
    </row>
    <row r="81" spans="1:5" x14ac:dyDescent="0.2">
      <c r="A81" s="7"/>
      <c r="B81" s="15" t="s">
        <v>33</v>
      </c>
      <c r="C81" s="15"/>
      <c r="D81" s="15"/>
      <c r="E81" s="15">
        <v>1</v>
      </c>
    </row>
    <row r="82" spans="1:5" x14ac:dyDescent="0.2">
      <c r="A82" s="7"/>
      <c r="B82" s="15" t="s">
        <v>34</v>
      </c>
      <c r="C82" s="15"/>
      <c r="D82" s="15"/>
      <c r="E82" s="15">
        <v>1</v>
      </c>
    </row>
    <row r="83" spans="1:5" x14ac:dyDescent="0.2">
      <c r="A83" s="7"/>
      <c r="B83" s="31" t="s">
        <v>112</v>
      </c>
      <c r="C83" s="15">
        <v>2</v>
      </c>
      <c r="D83" s="15"/>
      <c r="E83" s="15"/>
    </row>
    <row r="84" spans="1:5" x14ac:dyDescent="0.2">
      <c r="A84" s="8"/>
      <c r="B84" s="19"/>
      <c r="C84" s="19"/>
      <c r="D84" s="19"/>
      <c r="E84" s="19"/>
    </row>
    <row r="85" spans="1:5" x14ac:dyDescent="0.2">
      <c r="A85" s="4">
        <v>13</v>
      </c>
      <c r="B85" s="17" t="s">
        <v>113</v>
      </c>
      <c r="C85" s="18"/>
      <c r="D85" s="18"/>
      <c r="E85" s="18"/>
    </row>
    <row r="86" spans="1:5" x14ac:dyDescent="0.2">
      <c r="A86" s="7"/>
      <c r="B86" s="15" t="s">
        <v>35</v>
      </c>
      <c r="C86" s="15">
        <v>2</v>
      </c>
      <c r="D86" s="15"/>
      <c r="E86" s="15"/>
    </row>
    <row r="87" spans="1:5" x14ac:dyDescent="0.2">
      <c r="A87" s="7"/>
      <c r="B87" s="15" t="s">
        <v>36</v>
      </c>
      <c r="C87" s="15">
        <v>2</v>
      </c>
      <c r="D87" s="15"/>
      <c r="E87" s="15"/>
    </row>
    <row r="88" spans="1:5" x14ac:dyDescent="0.2">
      <c r="A88" s="7"/>
      <c r="B88" s="31" t="s">
        <v>124</v>
      </c>
      <c r="C88" s="15"/>
      <c r="D88" s="15">
        <v>2</v>
      </c>
      <c r="E88" s="15"/>
    </row>
    <row r="89" spans="1:5" x14ac:dyDescent="0.2">
      <c r="A89" s="8"/>
      <c r="B89" s="9"/>
      <c r="C89" s="9"/>
      <c r="D89" s="9"/>
      <c r="E89" s="9"/>
    </row>
    <row r="90" spans="1:5" x14ac:dyDescent="0.2">
      <c r="A90" s="4">
        <v>14</v>
      </c>
      <c r="B90" s="13" t="s">
        <v>42</v>
      </c>
      <c r="C90" s="14"/>
      <c r="D90" s="14"/>
      <c r="E90" s="14"/>
    </row>
    <row r="91" spans="1:5" x14ac:dyDescent="0.2">
      <c r="A91" s="7"/>
      <c r="B91" s="15" t="s">
        <v>119</v>
      </c>
      <c r="C91" s="15"/>
      <c r="D91" s="15"/>
      <c r="E91" s="15">
        <v>1</v>
      </c>
    </row>
    <row r="92" spans="1:5" x14ac:dyDescent="0.2">
      <c r="A92" s="7"/>
      <c r="B92" s="31" t="s">
        <v>132</v>
      </c>
      <c r="C92" s="15">
        <v>1</v>
      </c>
      <c r="D92" s="15"/>
      <c r="E92" s="15"/>
    </row>
    <row r="93" spans="1:5" x14ac:dyDescent="0.2">
      <c r="A93" s="7"/>
      <c r="B93" s="15" t="s">
        <v>120</v>
      </c>
      <c r="C93" s="15"/>
      <c r="D93" s="15"/>
      <c r="E93" s="15"/>
    </row>
    <row r="94" spans="1:5" x14ac:dyDescent="0.2">
      <c r="A94" s="7"/>
      <c r="B94" s="31" t="s">
        <v>137</v>
      </c>
      <c r="C94" s="15"/>
      <c r="D94" s="15">
        <v>1</v>
      </c>
      <c r="E94" s="15"/>
    </row>
    <row r="95" spans="1:5" x14ac:dyDescent="0.2">
      <c r="A95" s="7"/>
      <c r="B95" s="15" t="s">
        <v>121</v>
      </c>
      <c r="C95" s="15"/>
      <c r="D95" s="15">
        <v>3</v>
      </c>
      <c r="E95" s="15"/>
    </row>
    <row r="96" spans="1:5" x14ac:dyDescent="0.2">
      <c r="A96" s="7"/>
      <c r="B96" s="15" t="s">
        <v>37</v>
      </c>
      <c r="C96" s="15"/>
      <c r="D96" s="15">
        <v>1</v>
      </c>
      <c r="E96" s="15"/>
    </row>
    <row r="97" spans="1:5" x14ac:dyDescent="0.2">
      <c r="A97" s="7"/>
      <c r="B97" s="15" t="s">
        <v>43</v>
      </c>
      <c r="C97" s="15"/>
      <c r="D97" s="15">
        <v>3</v>
      </c>
      <c r="E97" s="15"/>
    </row>
    <row r="98" spans="1:5" x14ac:dyDescent="0.2">
      <c r="A98" s="8"/>
      <c r="B98" s="9"/>
      <c r="C98" s="9"/>
      <c r="D98" s="9"/>
      <c r="E98" s="9"/>
    </row>
    <row r="99" spans="1:5" x14ac:dyDescent="0.2">
      <c r="A99" s="4" t="s">
        <v>38</v>
      </c>
      <c r="B99" s="14"/>
      <c r="C99" s="14">
        <f>SUM(C5:C98)</f>
        <v>37</v>
      </c>
      <c r="D99" s="14">
        <f>SUM(D5:D98)</f>
        <v>46</v>
      </c>
      <c r="E99" s="14">
        <f>SUM(E5:E98)</f>
        <v>15</v>
      </c>
    </row>
    <row r="100" spans="1:5" x14ac:dyDescent="0.2">
      <c r="A100" s="7"/>
      <c r="B100" s="15"/>
      <c r="C100" s="15"/>
      <c r="D100" s="15"/>
      <c r="E100" s="15"/>
    </row>
    <row r="101" spans="1:5" x14ac:dyDescent="0.2">
      <c r="A101" s="8"/>
      <c r="B101" s="9"/>
      <c r="C101" s="10" t="s">
        <v>39</v>
      </c>
      <c r="D101" s="10" t="s">
        <v>40</v>
      </c>
      <c r="E101" s="10" t="s">
        <v>41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B4" sqref="B4"/>
    </sheetView>
  </sheetViews>
  <sheetFormatPr defaultRowHeight="12.75" x14ac:dyDescent="0.2"/>
  <cols>
    <col min="1" max="1" width="19.42578125" customWidth="1"/>
    <col min="2" max="4" width="7" customWidth="1"/>
    <col min="5" max="5" width="7" style="20" customWidth="1"/>
    <col min="6" max="6" width="7" customWidth="1"/>
    <col min="7" max="7" width="7" style="20" customWidth="1"/>
    <col min="8" max="11" width="7" customWidth="1"/>
    <col min="12" max="12" width="7" style="20" customWidth="1"/>
    <col min="13" max="13" width="9.140625" style="21"/>
  </cols>
  <sheetData>
    <row r="1" spans="1:14" s="20" customFormat="1" x14ac:dyDescent="0.2">
      <c r="B1" s="20" t="s">
        <v>49</v>
      </c>
      <c r="G1" s="20" t="s">
        <v>50</v>
      </c>
      <c r="M1" s="22"/>
    </row>
    <row r="2" spans="1:14" s="20" customFormat="1" x14ac:dyDescent="0.2">
      <c r="B2" s="43" t="s">
        <v>93</v>
      </c>
      <c r="C2" s="43"/>
      <c r="D2" s="43"/>
      <c r="I2" s="43" t="s">
        <v>93</v>
      </c>
      <c r="J2" s="43"/>
      <c r="K2" s="43"/>
      <c r="M2" s="22"/>
    </row>
    <row r="3" spans="1:14" s="20" customFormat="1" x14ac:dyDescent="0.2">
      <c r="B3" s="20">
        <v>1</v>
      </c>
      <c r="C3" s="20">
        <v>2</v>
      </c>
      <c r="D3" s="20">
        <v>3</v>
      </c>
      <c r="E3" s="20" t="s">
        <v>52</v>
      </c>
      <c r="F3" s="20">
        <v>0.75</v>
      </c>
      <c r="I3" s="20">
        <v>1</v>
      </c>
      <c r="J3" s="20">
        <v>2</v>
      </c>
      <c r="K3" s="20">
        <v>3</v>
      </c>
      <c r="L3" s="20" t="s">
        <v>52</v>
      </c>
      <c r="M3" s="22"/>
    </row>
    <row r="4" spans="1:14" s="20" customFormat="1" x14ac:dyDescent="0.2">
      <c r="A4" s="20" t="s">
        <v>51</v>
      </c>
      <c r="B4" s="20">
        <v>45</v>
      </c>
      <c r="C4" s="20">
        <v>50</v>
      </c>
      <c r="D4" s="20">
        <v>16</v>
      </c>
      <c r="E4" s="20">
        <f>SUM(B4:D4)</f>
        <v>111</v>
      </c>
      <c r="F4" s="20">
        <v>0.25</v>
      </c>
      <c r="G4" s="20">
        <v>52</v>
      </c>
      <c r="I4" s="20">
        <v>15</v>
      </c>
      <c r="J4" s="20">
        <v>20</v>
      </c>
      <c r="K4" s="20">
        <v>5</v>
      </c>
      <c r="L4" s="20">
        <f>SUM(I4:K4)</f>
        <v>40</v>
      </c>
      <c r="M4" s="22" t="s">
        <v>94</v>
      </c>
      <c r="N4" s="20" t="s">
        <v>95</v>
      </c>
    </row>
    <row r="5" spans="1:14" x14ac:dyDescent="0.2">
      <c r="A5" t="s">
        <v>53</v>
      </c>
      <c r="B5">
        <v>33</v>
      </c>
      <c r="C5">
        <v>35</v>
      </c>
      <c r="D5">
        <v>16</v>
      </c>
      <c r="E5" s="20">
        <f t="shared" ref="E5:E24" si="0">SUM(B5:D5)</f>
        <v>84</v>
      </c>
      <c r="G5" s="20">
        <v>30</v>
      </c>
      <c r="I5">
        <f t="shared" ref="I5:I30" si="1">ROUND((B5/$B$4*$F$3+G5/$G$4*$F$4)*$I$4,0)</f>
        <v>10</v>
      </c>
      <c r="J5">
        <f t="shared" ref="J5:J30" si="2">ROUND((C5/$C$4*$F$3+G5/$G$4*$F$4)*$J$4,0)</f>
        <v>13</v>
      </c>
      <c r="K5" s="23">
        <v>5</v>
      </c>
      <c r="L5" s="20">
        <f t="shared" ref="L5:L30" si="3">ROUND((E5/$E$4*$F$3+G5/$G$4*$F$4)*$L$4,0)</f>
        <v>28</v>
      </c>
      <c r="M5" s="21">
        <f t="shared" ref="M5:M30" si="4">SUM(I5:K5)</f>
        <v>28</v>
      </c>
      <c r="N5" s="24">
        <f>M5/$L$4</f>
        <v>0.7</v>
      </c>
    </row>
    <row r="6" spans="1:14" x14ac:dyDescent="0.2">
      <c r="A6" t="s">
        <v>54</v>
      </c>
      <c r="B6" s="27">
        <v>33</v>
      </c>
      <c r="C6" s="27">
        <v>21</v>
      </c>
      <c r="D6" s="27">
        <v>13</v>
      </c>
      <c r="E6" s="20">
        <f t="shared" si="0"/>
        <v>67</v>
      </c>
      <c r="G6" s="20">
        <v>14</v>
      </c>
      <c r="I6" s="23">
        <v>10</v>
      </c>
      <c r="J6">
        <f t="shared" si="2"/>
        <v>8</v>
      </c>
      <c r="K6">
        <f t="shared" ref="K6:K30" si="5">ROUND((D6/$D$4*$F$3+G6/$G$4*$F$4)*$K$4,0)</f>
        <v>3</v>
      </c>
      <c r="L6" s="20">
        <f t="shared" si="3"/>
        <v>21</v>
      </c>
      <c r="M6" s="21">
        <f t="shared" si="4"/>
        <v>21</v>
      </c>
      <c r="N6" s="24">
        <f t="shared" ref="N6:N45" si="6">M6/$L$4</f>
        <v>0.52500000000000002</v>
      </c>
    </row>
    <row r="7" spans="1:14" x14ac:dyDescent="0.2">
      <c r="A7" t="s">
        <v>55</v>
      </c>
      <c r="B7">
        <v>28</v>
      </c>
      <c r="C7">
        <v>15</v>
      </c>
      <c r="D7">
        <v>15</v>
      </c>
      <c r="E7" s="20">
        <f t="shared" si="0"/>
        <v>58</v>
      </c>
      <c r="G7" s="20">
        <v>13</v>
      </c>
      <c r="I7">
        <f t="shared" si="1"/>
        <v>8</v>
      </c>
      <c r="J7">
        <f t="shared" si="2"/>
        <v>6</v>
      </c>
      <c r="K7">
        <f t="shared" si="5"/>
        <v>4</v>
      </c>
      <c r="L7" s="20">
        <f t="shared" si="3"/>
        <v>18</v>
      </c>
      <c r="M7" s="21">
        <f t="shared" si="4"/>
        <v>18</v>
      </c>
      <c r="N7" s="24">
        <f t="shared" si="6"/>
        <v>0.45</v>
      </c>
    </row>
    <row r="8" spans="1:14" x14ac:dyDescent="0.2">
      <c r="A8" t="s">
        <v>56</v>
      </c>
      <c r="B8">
        <v>37</v>
      </c>
      <c r="C8">
        <v>28</v>
      </c>
      <c r="D8">
        <v>16</v>
      </c>
      <c r="E8" s="20">
        <f t="shared" si="0"/>
        <v>81</v>
      </c>
      <c r="G8" s="20">
        <v>19</v>
      </c>
      <c r="I8">
        <f t="shared" si="1"/>
        <v>11</v>
      </c>
      <c r="J8">
        <f t="shared" si="2"/>
        <v>10</v>
      </c>
      <c r="K8" s="23">
        <v>5</v>
      </c>
      <c r="L8" s="20">
        <f t="shared" si="3"/>
        <v>26</v>
      </c>
      <c r="M8" s="21">
        <f t="shared" si="4"/>
        <v>26</v>
      </c>
      <c r="N8" s="24">
        <f t="shared" si="6"/>
        <v>0.65</v>
      </c>
    </row>
    <row r="9" spans="1:14" x14ac:dyDescent="0.2">
      <c r="A9" t="s">
        <v>57</v>
      </c>
      <c r="B9">
        <v>40</v>
      </c>
      <c r="C9">
        <v>45</v>
      </c>
      <c r="D9">
        <v>15</v>
      </c>
      <c r="E9" s="20">
        <f t="shared" si="0"/>
        <v>100</v>
      </c>
      <c r="G9" s="20">
        <v>43</v>
      </c>
      <c r="I9">
        <f t="shared" si="1"/>
        <v>13</v>
      </c>
      <c r="J9">
        <f t="shared" si="2"/>
        <v>18</v>
      </c>
      <c r="K9">
        <f t="shared" si="5"/>
        <v>5</v>
      </c>
      <c r="L9" s="25">
        <v>36</v>
      </c>
      <c r="M9" s="21">
        <f t="shared" si="4"/>
        <v>36</v>
      </c>
      <c r="N9" s="24">
        <f t="shared" si="6"/>
        <v>0.9</v>
      </c>
    </row>
    <row r="10" spans="1:14" x14ac:dyDescent="0.2">
      <c r="A10" t="s">
        <v>58</v>
      </c>
      <c r="B10">
        <v>43</v>
      </c>
      <c r="C10">
        <v>44</v>
      </c>
      <c r="D10">
        <v>16</v>
      </c>
      <c r="E10" s="20">
        <f t="shared" si="0"/>
        <v>103</v>
      </c>
      <c r="G10" s="20">
        <v>47</v>
      </c>
      <c r="I10">
        <f t="shared" si="1"/>
        <v>14</v>
      </c>
      <c r="J10">
        <f t="shared" si="2"/>
        <v>18</v>
      </c>
      <c r="K10">
        <f t="shared" si="5"/>
        <v>5</v>
      </c>
      <c r="L10" s="20">
        <f t="shared" si="3"/>
        <v>37</v>
      </c>
      <c r="M10" s="21">
        <f t="shared" si="4"/>
        <v>37</v>
      </c>
      <c r="N10" s="24">
        <f t="shared" si="6"/>
        <v>0.92500000000000004</v>
      </c>
    </row>
    <row r="11" spans="1:14" x14ac:dyDescent="0.2">
      <c r="A11" t="s">
        <v>59</v>
      </c>
      <c r="B11">
        <v>43</v>
      </c>
      <c r="C11">
        <v>38</v>
      </c>
      <c r="D11">
        <v>15</v>
      </c>
      <c r="E11" s="20">
        <f t="shared" si="0"/>
        <v>96</v>
      </c>
      <c r="G11" s="20">
        <v>26</v>
      </c>
      <c r="I11">
        <f t="shared" si="1"/>
        <v>13</v>
      </c>
      <c r="J11">
        <f t="shared" si="2"/>
        <v>14</v>
      </c>
      <c r="K11">
        <f t="shared" si="5"/>
        <v>4</v>
      </c>
      <c r="L11" s="20">
        <f t="shared" si="3"/>
        <v>31</v>
      </c>
      <c r="M11" s="21">
        <f t="shared" si="4"/>
        <v>31</v>
      </c>
      <c r="N11" s="24">
        <f t="shared" si="6"/>
        <v>0.77500000000000002</v>
      </c>
    </row>
    <row r="12" spans="1:14" x14ac:dyDescent="0.2">
      <c r="A12" t="s">
        <v>60</v>
      </c>
      <c r="B12">
        <v>26</v>
      </c>
      <c r="C12">
        <v>31</v>
      </c>
      <c r="D12">
        <v>15</v>
      </c>
      <c r="E12" s="20">
        <f t="shared" si="0"/>
        <v>72</v>
      </c>
      <c r="G12" s="20">
        <v>22</v>
      </c>
      <c r="I12" s="23">
        <v>9</v>
      </c>
      <c r="J12">
        <f t="shared" si="2"/>
        <v>11</v>
      </c>
      <c r="K12">
        <f t="shared" si="5"/>
        <v>4</v>
      </c>
      <c r="L12" s="20">
        <f t="shared" si="3"/>
        <v>24</v>
      </c>
      <c r="M12" s="21">
        <f t="shared" si="4"/>
        <v>24</v>
      </c>
      <c r="N12" s="24">
        <f t="shared" si="6"/>
        <v>0.6</v>
      </c>
    </row>
    <row r="13" spans="1:14" x14ac:dyDescent="0.2">
      <c r="A13" t="s">
        <v>61</v>
      </c>
      <c r="B13">
        <v>28</v>
      </c>
      <c r="C13">
        <v>28</v>
      </c>
      <c r="D13">
        <v>11</v>
      </c>
      <c r="E13" s="20">
        <f t="shared" si="0"/>
        <v>67</v>
      </c>
      <c r="G13" s="20">
        <v>10</v>
      </c>
      <c r="I13">
        <f t="shared" si="1"/>
        <v>8</v>
      </c>
      <c r="J13">
        <f t="shared" si="2"/>
        <v>9</v>
      </c>
      <c r="K13">
        <f t="shared" si="5"/>
        <v>3</v>
      </c>
      <c r="L13" s="20">
        <f t="shared" si="3"/>
        <v>20</v>
      </c>
      <c r="M13" s="21">
        <f t="shared" si="4"/>
        <v>20</v>
      </c>
      <c r="N13" s="24">
        <f t="shared" si="6"/>
        <v>0.5</v>
      </c>
    </row>
    <row r="14" spans="1:14" x14ac:dyDescent="0.2">
      <c r="A14" t="s">
        <v>62</v>
      </c>
      <c r="B14">
        <v>34</v>
      </c>
      <c r="C14">
        <v>32</v>
      </c>
      <c r="D14">
        <v>15</v>
      </c>
      <c r="E14" s="20">
        <f t="shared" si="0"/>
        <v>81</v>
      </c>
      <c r="G14" s="20">
        <v>25</v>
      </c>
      <c r="I14">
        <f t="shared" si="1"/>
        <v>10</v>
      </c>
      <c r="J14">
        <f t="shared" si="2"/>
        <v>12</v>
      </c>
      <c r="K14" s="23">
        <v>5</v>
      </c>
      <c r="L14" s="20">
        <f t="shared" si="3"/>
        <v>27</v>
      </c>
      <c r="M14" s="21">
        <f t="shared" si="4"/>
        <v>27</v>
      </c>
      <c r="N14" s="24">
        <f t="shared" si="6"/>
        <v>0.67500000000000004</v>
      </c>
    </row>
    <row r="15" spans="1:14" x14ac:dyDescent="0.2">
      <c r="A15" t="s">
        <v>63</v>
      </c>
      <c r="B15">
        <v>30</v>
      </c>
      <c r="C15">
        <v>34</v>
      </c>
      <c r="D15">
        <v>11</v>
      </c>
      <c r="E15" s="20">
        <f t="shared" si="0"/>
        <v>75</v>
      </c>
      <c r="G15" s="20">
        <v>29</v>
      </c>
      <c r="I15">
        <f t="shared" si="1"/>
        <v>10</v>
      </c>
      <c r="J15">
        <f t="shared" si="2"/>
        <v>13</v>
      </c>
      <c r="K15">
        <f t="shared" si="5"/>
        <v>3</v>
      </c>
      <c r="L15" s="20">
        <f t="shared" si="3"/>
        <v>26</v>
      </c>
      <c r="M15" s="21">
        <f t="shared" si="4"/>
        <v>26</v>
      </c>
      <c r="N15" s="24">
        <f t="shared" si="6"/>
        <v>0.65</v>
      </c>
    </row>
    <row r="16" spans="1:14" x14ac:dyDescent="0.2">
      <c r="A16" t="s">
        <v>64</v>
      </c>
      <c r="B16">
        <v>31</v>
      </c>
      <c r="C16">
        <v>36</v>
      </c>
      <c r="D16">
        <v>12</v>
      </c>
      <c r="E16" s="20">
        <f t="shared" si="0"/>
        <v>79</v>
      </c>
      <c r="G16" s="20">
        <v>24</v>
      </c>
      <c r="I16">
        <f t="shared" si="1"/>
        <v>9</v>
      </c>
      <c r="J16">
        <f t="shared" si="2"/>
        <v>13</v>
      </c>
      <c r="K16" s="23">
        <v>4</v>
      </c>
      <c r="L16" s="20">
        <f t="shared" si="3"/>
        <v>26</v>
      </c>
      <c r="M16" s="21">
        <f t="shared" si="4"/>
        <v>26</v>
      </c>
      <c r="N16" s="24">
        <f t="shared" si="6"/>
        <v>0.65</v>
      </c>
    </row>
    <row r="17" spans="1:14" x14ac:dyDescent="0.2">
      <c r="A17" t="s">
        <v>65</v>
      </c>
      <c r="B17">
        <v>37</v>
      </c>
      <c r="C17">
        <v>27</v>
      </c>
      <c r="D17">
        <v>16</v>
      </c>
      <c r="E17" s="20">
        <f t="shared" si="0"/>
        <v>80</v>
      </c>
      <c r="G17" s="20">
        <v>13</v>
      </c>
      <c r="I17">
        <f t="shared" si="1"/>
        <v>10</v>
      </c>
      <c r="J17">
        <f t="shared" si="2"/>
        <v>9</v>
      </c>
      <c r="K17" s="23">
        <v>5</v>
      </c>
      <c r="L17" s="20">
        <f t="shared" si="3"/>
        <v>24</v>
      </c>
      <c r="M17" s="21">
        <f t="shared" si="4"/>
        <v>24</v>
      </c>
      <c r="N17" s="24">
        <f t="shared" si="6"/>
        <v>0.6</v>
      </c>
    </row>
    <row r="18" spans="1:14" x14ac:dyDescent="0.2">
      <c r="A18" t="s">
        <v>66</v>
      </c>
      <c r="B18">
        <v>39</v>
      </c>
      <c r="C18">
        <v>33</v>
      </c>
      <c r="D18">
        <v>14</v>
      </c>
      <c r="E18" s="20">
        <f t="shared" si="0"/>
        <v>86</v>
      </c>
      <c r="G18" s="20">
        <v>25</v>
      </c>
      <c r="I18">
        <f t="shared" si="1"/>
        <v>12</v>
      </c>
      <c r="J18">
        <f t="shared" si="2"/>
        <v>12</v>
      </c>
      <c r="K18">
        <f t="shared" si="5"/>
        <v>4</v>
      </c>
      <c r="L18" s="20">
        <f t="shared" si="3"/>
        <v>28</v>
      </c>
      <c r="M18" s="21">
        <f t="shared" si="4"/>
        <v>28</v>
      </c>
      <c r="N18" s="24">
        <f t="shared" si="6"/>
        <v>0.7</v>
      </c>
    </row>
    <row r="19" spans="1:14" x14ac:dyDescent="0.2">
      <c r="A19" t="s">
        <v>67</v>
      </c>
      <c r="B19">
        <v>32</v>
      </c>
      <c r="C19">
        <v>30</v>
      </c>
      <c r="D19">
        <v>13</v>
      </c>
      <c r="E19" s="20">
        <f t="shared" si="0"/>
        <v>75</v>
      </c>
      <c r="G19" s="20">
        <v>9</v>
      </c>
      <c r="I19">
        <f t="shared" si="1"/>
        <v>9</v>
      </c>
      <c r="J19">
        <f t="shared" si="2"/>
        <v>10</v>
      </c>
      <c r="K19">
        <f t="shared" si="5"/>
        <v>3</v>
      </c>
      <c r="L19" s="20">
        <f t="shared" si="3"/>
        <v>22</v>
      </c>
      <c r="M19" s="21">
        <f t="shared" si="4"/>
        <v>22</v>
      </c>
      <c r="N19" s="24">
        <f t="shared" si="6"/>
        <v>0.55000000000000004</v>
      </c>
    </row>
    <row r="20" spans="1:14" x14ac:dyDescent="0.2">
      <c r="A20" t="s">
        <v>68</v>
      </c>
      <c r="B20">
        <v>33</v>
      </c>
      <c r="C20">
        <v>33</v>
      </c>
      <c r="D20">
        <v>15</v>
      </c>
      <c r="E20" s="20">
        <f t="shared" si="0"/>
        <v>81</v>
      </c>
      <c r="G20" s="20">
        <v>33</v>
      </c>
      <c r="I20">
        <f t="shared" si="1"/>
        <v>11</v>
      </c>
      <c r="J20">
        <f t="shared" si="2"/>
        <v>13</v>
      </c>
      <c r="K20">
        <f t="shared" si="5"/>
        <v>4</v>
      </c>
      <c r="L20" s="20">
        <f t="shared" si="3"/>
        <v>28</v>
      </c>
      <c r="M20" s="21">
        <f t="shared" si="4"/>
        <v>28</v>
      </c>
      <c r="N20" s="24">
        <f t="shared" si="6"/>
        <v>0.7</v>
      </c>
    </row>
    <row r="21" spans="1:14" x14ac:dyDescent="0.2">
      <c r="A21" t="s">
        <v>69</v>
      </c>
      <c r="B21">
        <v>39</v>
      </c>
      <c r="C21">
        <v>38</v>
      </c>
      <c r="D21">
        <v>16</v>
      </c>
      <c r="E21" s="20">
        <f t="shared" si="0"/>
        <v>93</v>
      </c>
      <c r="G21" s="20">
        <v>22</v>
      </c>
      <c r="I21">
        <f t="shared" si="1"/>
        <v>11</v>
      </c>
      <c r="J21">
        <f t="shared" si="2"/>
        <v>14</v>
      </c>
      <c r="K21">
        <f t="shared" si="5"/>
        <v>4</v>
      </c>
      <c r="L21" s="20">
        <f t="shared" si="3"/>
        <v>29</v>
      </c>
      <c r="M21" s="21">
        <f t="shared" si="4"/>
        <v>29</v>
      </c>
      <c r="N21" s="24">
        <f t="shared" si="6"/>
        <v>0.72499999999999998</v>
      </c>
    </row>
    <row r="22" spans="1:14" x14ac:dyDescent="0.2">
      <c r="A22" t="s">
        <v>70</v>
      </c>
      <c r="B22">
        <v>34</v>
      </c>
      <c r="C22">
        <v>35</v>
      </c>
      <c r="D22">
        <v>15</v>
      </c>
      <c r="E22" s="20">
        <f t="shared" si="0"/>
        <v>84</v>
      </c>
      <c r="G22" s="20">
        <v>24</v>
      </c>
      <c r="I22">
        <f t="shared" si="1"/>
        <v>10</v>
      </c>
      <c r="J22">
        <f t="shared" si="2"/>
        <v>13</v>
      </c>
      <c r="K22">
        <f t="shared" si="5"/>
        <v>4</v>
      </c>
      <c r="L22" s="20">
        <f t="shared" si="3"/>
        <v>27</v>
      </c>
      <c r="M22" s="21">
        <f t="shared" si="4"/>
        <v>27</v>
      </c>
      <c r="N22" s="24">
        <f t="shared" si="6"/>
        <v>0.67500000000000004</v>
      </c>
    </row>
    <row r="23" spans="1:14" x14ac:dyDescent="0.2">
      <c r="A23" t="s">
        <v>71</v>
      </c>
      <c r="B23">
        <v>35</v>
      </c>
      <c r="C23">
        <v>25</v>
      </c>
      <c r="D23">
        <v>15</v>
      </c>
      <c r="E23" s="20">
        <f t="shared" si="0"/>
        <v>75</v>
      </c>
      <c r="G23" s="30">
        <v>18</v>
      </c>
      <c r="I23" s="23">
        <v>11</v>
      </c>
      <c r="J23">
        <f t="shared" si="2"/>
        <v>9</v>
      </c>
      <c r="K23">
        <f t="shared" si="5"/>
        <v>4</v>
      </c>
      <c r="L23" s="20">
        <f t="shared" si="3"/>
        <v>24</v>
      </c>
      <c r="M23" s="21">
        <f t="shared" si="4"/>
        <v>24</v>
      </c>
      <c r="N23" s="24">
        <f t="shared" si="6"/>
        <v>0.6</v>
      </c>
    </row>
    <row r="24" spans="1:14" x14ac:dyDescent="0.2">
      <c r="A24" t="s">
        <v>72</v>
      </c>
      <c r="B24">
        <v>19</v>
      </c>
      <c r="C24">
        <v>15</v>
      </c>
      <c r="D24">
        <v>15</v>
      </c>
      <c r="E24" s="20">
        <f t="shared" si="0"/>
        <v>49</v>
      </c>
      <c r="G24" s="20">
        <v>11</v>
      </c>
      <c r="I24">
        <f t="shared" si="1"/>
        <v>6</v>
      </c>
      <c r="J24">
        <f t="shared" si="2"/>
        <v>6</v>
      </c>
      <c r="K24">
        <f t="shared" si="5"/>
        <v>4</v>
      </c>
      <c r="L24" s="25">
        <v>16</v>
      </c>
      <c r="M24" s="21">
        <f t="shared" si="4"/>
        <v>16</v>
      </c>
      <c r="N24" s="24">
        <f t="shared" si="6"/>
        <v>0.4</v>
      </c>
    </row>
    <row r="25" spans="1:14" x14ac:dyDescent="0.2">
      <c r="E25" s="26">
        <f>AVERAGE(E5:E24)</f>
        <v>79.3</v>
      </c>
      <c r="F25" s="28">
        <f>E25/E4</f>
        <v>0.71441441441441433</v>
      </c>
      <c r="G25" s="26">
        <f>AVERAGE(G5:G24)</f>
        <v>22.85</v>
      </c>
      <c r="H25" s="29">
        <f>G25/G4</f>
        <v>0.43942307692307697</v>
      </c>
      <c r="L25" s="26">
        <f>AVERAGE(L5:L24)</f>
        <v>25.9</v>
      </c>
      <c r="M25" s="29">
        <f>L25/40</f>
        <v>0.64749999999999996</v>
      </c>
      <c r="N25" s="24"/>
    </row>
    <row r="26" spans="1:14" x14ac:dyDescent="0.2">
      <c r="A26" t="s">
        <v>73</v>
      </c>
      <c r="B26">
        <v>31</v>
      </c>
      <c r="C26">
        <v>30</v>
      </c>
      <c r="D26">
        <v>9</v>
      </c>
      <c r="E26" s="20">
        <f t="shared" ref="E26:E31" si="7">SUM(B26:D26)</f>
        <v>70</v>
      </c>
      <c r="G26" s="20">
        <v>27</v>
      </c>
      <c r="I26">
        <f t="shared" si="1"/>
        <v>10</v>
      </c>
      <c r="J26">
        <f t="shared" si="2"/>
        <v>12</v>
      </c>
      <c r="K26">
        <f t="shared" si="5"/>
        <v>3</v>
      </c>
      <c r="L26" s="25">
        <v>25</v>
      </c>
      <c r="M26" s="21">
        <f t="shared" si="4"/>
        <v>25</v>
      </c>
      <c r="N26" s="24">
        <f t="shared" si="6"/>
        <v>0.625</v>
      </c>
    </row>
    <row r="27" spans="1:14" x14ac:dyDescent="0.2">
      <c r="A27" t="s">
        <v>74</v>
      </c>
      <c r="B27">
        <v>22</v>
      </c>
      <c r="C27">
        <v>10</v>
      </c>
      <c r="D27">
        <v>9</v>
      </c>
      <c r="E27" s="20">
        <f t="shared" si="7"/>
        <v>41</v>
      </c>
      <c r="G27" s="20">
        <v>9</v>
      </c>
      <c r="I27">
        <f t="shared" si="1"/>
        <v>6</v>
      </c>
      <c r="J27">
        <f t="shared" si="2"/>
        <v>4</v>
      </c>
      <c r="K27" s="23">
        <v>3</v>
      </c>
      <c r="L27" s="20">
        <f t="shared" si="3"/>
        <v>13</v>
      </c>
      <c r="M27" s="21">
        <f t="shared" si="4"/>
        <v>13</v>
      </c>
      <c r="N27" s="24">
        <f t="shared" si="6"/>
        <v>0.32500000000000001</v>
      </c>
    </row>
    <row r="28" spans="1:14" x14ac:dyDescent="0.2">
      <c r="A28" t="s">
        <v>75</v>
      </c>
      <c r="B28">
        <v>30</v>
      </c>
      <c r="C28">
        <v>24</v>
      </c>
      <c r="D28">
        <v>9</v>
      </c>
      <c r="E28" s="20">
        <f t="shared" si="7"/>
        <v>63</v>
      </c>
      <c r="G28" s="20">
        <v>26</v>
      </c>
      <c r="I28">
        <f t="shared" si="1"/>
        <v>9</v>
      </c>
      <c r="J28">
        <f t="shared" si="2"/>
        <v>10</v>
      </c>
      <c r="K28">
        <f t="shared" si="5"/>
        <v>3</v>
      </c>
      <c r="L28" s="20">
        <f t="shared" si="3"/>
        <v>22</v>
      </c>
      <c r="M28" s="21">
        <f t="shared" si="4"/>
        <v>22</v>
      </c>
      <c r="N28" s="24">
        <f t="shared" si="6"/>
        <v>0.55000000000000004</v>
      </c>
    </row>
    <row r="29" spans="1:14" x14ac:dyDescent="0.2">
      <c r="A29" t="s">
        <v>76</v>
      </c>
      <c r="B29">
        <v>38</v>
      </c>
      <c r="C29">
        <v>42</v>
      </c>
      <c r="D29">
        <v>16</v>
      </c>
      <c r="E29" s="20">
        <f t="shared" si="7"/>
        <v>96</v>
      </c>
      <c r="G29" s="20">
        <v>26</v>
      </c>
      <c r="I29">
        <f t="shared" si="1"/>
        <v>11</v>
      </c>
      <c r="J29">
        <f t="shared" si="2"/>
        <v>15</v>
      </c>
      <c r="K29" s="23">
        <v>5</v>
      </c>
      <c r="L29" s="20">
        <f t="shared" si="3"/>
        <v>31</v>
      </c>
      <c r="M29" s="21">
        <f t="shared" si="4"/>
        <v>31</v>
      </c>
      <c r="N29" s="24">
        <f t="shared" si="6"/>
        <v>0.77500000000000002</v>
      </c>
    </row>
    <row r="30" spans="1:14" x14ac:dyDescent="0.2">
      <c r="A30" t="s">
        <v>77</v>
      </c>
      <c r="B30">
        <v>28</v>
      </c>
      <c r="C30">
        <v>22</v>
      </c>
      <c r="D30">
        <v>14</v>
      </c>
      <c r="E30" s="20">
        <f t="shared" si="7"/>
        <v>64</v>
      </c>
      <c r="G30" s="20">
        <v>22</v>
      </c>
      <c r="I30">
        <f t="shared" si="1"/>
        <v>9</v>
      </c>
      <c r="J30">
        <f t="shared" si="2"/>
        <v>9</v>
      </c>
      <c r="K30">
        <f t="shared" si="5"/>
        <v>4</v>
      </c>
      <c r="L30" s="20">
        <f t="shared" si="3"/>
        <v>22</v>
      </c>
      <c r="M30" s="21">
        <f t="shared" si="4"/>
        <v>22</v>
      </c>
      <c r="N30" s="24">
        <f t="shared" si="6"/>
        <v>0.55000000000000004</v>
      </c>
    </row>
    <row r="31" spans="1:14" x14ac:dyDescent="0.2">
      <c r="A31" t="s">
        <v>78</v>
      </c>
      <c r="B31">
        <v>39</v>
      </c>
      <c r="C31">
        <v>27</v>
      </c>
      <c r="D31">
        <v>15</v>
      </c>
      <c r="E31" s="20">
        <f t="shared" si="7"/>
        <v>81</v>
      </c>
      <c r="G31" s="20">
        <v>27</v>
      </c>
      <c r="I31">
        <f>ROUND((B31/$B$4*$F$3+G31/$G$4*$F$4)*$I$4,0)</f>
        <v>12</v>
      </c>
      <c r="J31">
        <f>ROUND((C31/$C$4*$F$3+G31/$G$4*$F$4)*$J$4,0)</f>
        <v>11</v>
      </c>
      <c r="K31">
        <f>ROUND((D31/$D$4*$F$3+G31/$G$4*$F$4)*$K$4,0)</f>
        <v>4</v>
      </c>
      <c r="L31" s="20">
        <f>ROUND((E31/$E$4*$F$3+G31/$G$4*$F$4)*$L$4,0)</f>
        <v>27</v>
      </c>
      <c r="M31" s="21">
        <f>SUM(I31:K31)</f>
        <v>27</v>
      </c>
      <c r="N31" s="24">
        <f t="shared" si="6"/>
        <v>0.67500000000000004</v>
      </c>
    </row>
    <row r="32" spans="1:14" x14ac:dyDescent="0.2">
      <c r="A32" t="s">
        <v>79</v>
      </c>
      <c r="B32">
        <v>34</v>
      </c>
      <c r="C32">
        <v>24</v>
      </c>
      <c r="D32">
        <v>14</v>
      </c>
      <c r="E32" s="20">
        <f t="shared" ref="E32:E45" si="8">SUM(B32:D32)</f>
        <v>72</v>
      </c>
      <c r="G32" s="20">
        <v>19</v>
      </c>
      <c r="I32">
        <f t="shared" ref="I32:I45" si="9">ROUND((B32/$B$4*$F$3+G32/$G$4*$F$4)*$I$4,0)</f>
        <v>10</v>
      </c>
      <c r="J32">
        <f t="shared" ref="J32:J45" si="10">ROUND((C32/$C$4*$F$3+G32/$G$4*$F$4)*$J$4,0)</f>
        <v>9</v>
      </c>
      <c r="K32">
        <f t="shared" ref="K32:K45" si="11">ROUND((D32/$D$4*$F$3+G32/$G$4*$F$4)*$K$4,0)</f>
        <v>4</v>
      </c>
      <c r="L32" s="20">
        <f t="shared" ref="L32:L45" si="12">ROUND((E32/$E$4*$F$3+G32/$G$4*$F$4)*$L$4,0)</f>
        <v>23</v>
      </c>
      <c r="M32" s="21">
        <f t="shared" ref="M32:M45" si="13">SUM(I32:K32)</f>
        <v>23</v>
      </c>
      <c r="N32" s="24">
        <f t="shared" si="6"/>
        <v>0.57499999999999996</v>
      </c>
    </row>
    <row r="33" spans="1:14" x14ac:dyDescent="0.2">
      <c r="A33" t="s">
        <v>80</v>
      </c>
      <c r="B33">
        <v>38</v>
      </c>
      <c r="C33">
        <v>47</v>
      </c>
      <c r="D33">
        <v>15</v>
      </c>
      <c r="E33" s="20">
        <f t="shared" si="8"/>
        <v>100</v>
      </c>
      <c r="G33" s="20">
        <v>46</v>
      </c>
      <c r="I33">
        <f t="shared" si="9"/>
        <v>13</v>
      </c>
      <c r="J33">
        <f t="shared" si="10"/>
        <v>19</v>
      </c>
      <c r="K33">
        <f t="shared" si="11"/>
        <v>5</v>
      </c>
      <c r="L33" s="25">
        <v>37</v>
      </c>
      <c r="M33" s="21">
        <f t="shared" si="13"/>
        <v>37</v>
      </c>
      <c r="N33" s="24">
        <f t="shared" si="6"/>
        <v>0.92500000000000004</v>
      </c>
    </row>
    <row r="34" spans="1:14" x14ac:dyDescent="0.2">
      <c r="A34" t="s">
        <v>81</v>
      </c>
      <c r="B34">
        <v>41</v>
      </c>
      <c r="C34">
        <v>42</v>
      </c>
      <c r="D34">
        <v>15</v>
      </c>
      <c r="E34" s="20">
        <f t="shared" si="8"/>
        <v>98</v>
      </c>
      <c r="G34" s="20">
        <v>40</v>
      </c>
      <c r="I34">
        <f t="shared" si="9"/>
        <v>13</v>
      </c>
      <c r="J34">
        <f t="shared" si="10"/>
        <v>16</v>
      </c>
      <c r="K34" s="23">
        <v>5</v>
      </c>
      <c r="L34" s="20">
        <f t="shared" si="12"/>
        <v>34</v>
      </c>
      <c r="M34" s="21">
        <f t="shared" si="13"/>
        <v>34</v>
      </c>
      <c r="N34" s="24">
        <f t="shared" si="6"/>
        <v>0.85</v>
      </c>
    </row>
    <row r="35" spans="1:14" x14ac:dyDescent="0.2">
      <c r="A35" t="s">
        <v>82</v>
      </c>
      <c r="B35">
        <v>35</v>
      </c>
      <c r="C35">
        <v>30</v>
      </c>
      <c r="D35">
        <v>15</v>
      </c>
      <c r="E35" s="20">
        <f t="shared" si="8"/>
        <v>80</v>
      </c>
      <c r="G35" s="20">
        <v>42</v>
      </c>
      <c r="I35">
        <f t="shared" si="9"/>
        <v>12</v>
      </c>
      <c r="J35">
        <f t="shared" si="10"/>
        <v>13</v>
      </c>
      <c r="K35">
        <f t="shared" si="11"/>
        <v>5</v>
      </c>
      <c r="L35" s="20">
        <f t="shared" si="12"/>
        <v>30</v>
      </c>
      <c r="M35" s="21">
        <f t="shared" si="13"/>
        <v>30</v>
      </c>
      <c r="N35" s="24">
        <f t="shared" si="6"/>
        <v>0.75</v>
      </c>
    </row>
    <row r="36" spans="1:14" x14ac:dyDescent="0.2">
      <c r="A36" t="s">
        <v>83</v>
      </c>
      <c r="B36">
        <v>36</v>
      </c>
      <c r="C36">
        <v>44</v>
      </c>
      <c r="D36">
        <v>16</v>
      </c>
      <c r="E36" s="20">
        <f t="shared" si="8"/>
        <v>96</v>
      </c>
      <c r="G36" s="20">
        <v>24</v>
      </c>
      <c r="I36">
        <f t="shared" si="9"/>
        <v>11</v>
      </c>
      <c r="J36">
        <f t="shared" si="10"/>
        <v>16</v>
      </c>
      <c r="K36">
        <f t="shared" si="11"/>
        <v>4</v>
      </c>
      <c r="L36" s="20">
        <f t="shared" si="12"/>
        <v>31</v>
      </c>
      <c r="M36" s="21">
        <f t="shared" si="13"/>
        <v>31</v>
      </c>
      <c r="N36" s="24">
        <f t="shared" si="6"/>
        <v>0.77500000000000002</v>
      </c>
    </row>
    <row r="37" spans="1:14" x14ac:dyDescent="0.2">
      <c r="A37" t="s">
        <v>84</v>
      </c>
      <c r="B37">
        <v>29</v>
      </c>
      <c r="C37">
        <v>14</v>
      </c>
      <c r="D37">
        <v>11</v>
      </c>
      <c r="E37" s="20">
        <f t="shared" si="8"/>
        <v>54</v>
      </c>
      <c r="G37" s="20">
        <v>29</v>
      </c>
      <c r="I37" s="23">
        <v>10</v>
      </c>
      <c r="J37">
        <f t="shared" si="10"/>
        <v>7</v>
      </c>
      <c r="K37">
        <f t="shared" si="11"/>
        <v>3</v>
      </c>
      <c r="L37" s="20">
        <f t="shared" si="12"/>
        <v>20</v>
      </c>
      <c r="M37" s="21">
        <f t="shared" si="13"/>
        <v>20</v>
      </c>
      <c r="N37" s="24">
        <f t="shared" si="6"/>
        <v>0.5</v>
      </c>
    </row>
    <row r="38" spans="1:14" x14ac:dyDescent="0.2">
      <c r="A38" t="s">
        <v>85</v>
      </c>
      <c r="B38">
        <v>35</v>
      </c>
      <c r="C38">
        <v>31</v>
      </c>
      <c r="D38">
        <v>14</v>
      </c>
      <c r="E38" s="20">
        <f t="shared" si="8"/>
        <v>80</v>
      </c>
      <c r="G38" s="20">
        <v>27</v>
      </c>
      <c r="I38">
        <f t="shared" si="9"/>
        <v>11</v>
      </c>
      <c r="J38">
        <f t="shared" si="10"/>
        <v>12</v>
      </c>
      <c r="K38">
        <f t="shared" si="11"/>
        <v>4</v>
      </c>
      <c r="L38" s="20">
        <f t="shared" si="12"/>
        <v>27</v>
      </c>
      <c r="M38" s="21">
        <f t="shared" si="13"/>
        <v>27</v>
      </c>
      <c r="N38" s="24">
        <f t="shared" si="6"/>
        <v>0.67500000000000004</v>
      </c>
    </row>
    <row r="39" spans="1:14" x14ac:dyDescent="0.2">
      <c r="A39" t="s">
        <v>86</v>
      </c>
      <c r="B39">
        <v>30</v>
      </c>
      <c r="C39">
        <v>27</v>
      </c>
      <c r="D39">
        <v>16</v>
      </c>
      <c r="E39" s="20">
        <f t="shared" si="8"/>
        <v>73</v>
      </c>
      <c r="G39" s="20">
        <v>27</v>
      </c>
      <c r="I39" s="23">
        <v>10</v>
      </c>
      <c r="J39">
        <f t="shared" si="10"/>
        <v>11</v>
      </c>
      <c r="K39">
        <f t="shared" si="11"/>
        <v>4</v>
      </c>
      <c r="L39" s="20">
        <f t="shared" si="12"/>
        <v>25</v>
      </c>
      <c r="M39" s="21">
        <f t="shared" si="13"/>
        <v>25</v>
      </c>
      <c r="N39" s="24">
        <f t="shared" si="6"/>
        <v>0.625</v>
      </c>
    </row>
    <row r="40" spans="1:14" x14ac:dyDescent="0.2">
      <c r="A40" t="s">
        <v>87</v>
      </c>
      <c r="B40">
        <v>17</v>
      </c>
      <c r="C40">
        <v>13</v>
      </c>
      <c r="D40">
        <v>10</v>
      </c>
      <c r="E40" s="20">
        <f t="shared" si="8"/>
        <v>40</v>
      </c>
      <c r="G40" s="20">
        <v>15</v>
      </c>
      <c r="I40" s="23">
        <v>6</v>
      </c>
      <c r="J40">
        <f t="shared" si="10"/>
        <v>5</v>
      </c>
      <c r="K40">
        <f t="shared" si="11"/>
        <v>3</v>
      </c>
      <c r="L40" s="20">
        <f t="shared" si="12"/>
        <v>14</v>
      </c>
      <c r="M40" s="21">
        <f t="shared" si="13"/>
        <v>14</v>
      </c>
      <c r="N40" s="24">
        <f t="shared" si="6"/>
        <v>0.35</v>
      </c>
    </row>
    <row r="41" spans="1:14" x14ac:dyDescent="0.2">
      <c r="A41" t="s">
        <v>88</v>
      </c>
      <c r="B41">
        <v>22</v>
      </c>
      <c r="C41">
        <v>12</v>
      </c>
      <c r="D41">
        <v>13</v>
      </c>
      <c r="E41" s="20">
        <f t="shared" si="8"/>
        <v>47</v>
      </c>
      <c r="G41" s="30">
        <v>12</v>
      </c>
      <c r="I41" s="23">
        <v>7</v>
      </c>
      <c r="J41">
        <f t="shared" si="10"/>
        <v>5</v>
      </c>
      <c r="K41">
        <f t="shared" si="11"/>
        <v>3</v>
      </c>
      <c r="L41" s="20">
        <f t="shared" si="12"/>
        <v>15</v>
      </c>
      <c r="M41" s="21">
        <f t="shared" si="13"/>
        <v>15</v>
      </c>
      <c r="N41" s="24">
        <f t="shared" si="6"/>
        <v>0.375</v>
      </c>
    </row>
    <row r="42" spans="1:14" x14ac:dyDescent="0.2">
      <c r="A42" t="s">
        <v>89</v>
      </c>
      <c r="B42">
        <v>34</v>
      </c>
      <c r="C42">
        <v>39</v>
      </c>
      <c r="D42">
        <v>16</v>
      </c>
      <c r="E42" s="20">
        <f t="shared" si="8"/>
        <v>89</v>
      </c>
      <c r="G42" s="20">
        <v>48</v>
      </c>
      <c r="I42">
        <f t="shared" si="9"/>
        <v>12</v>
      </c>
      <c r="J42">
        <f t="shared" si="10"/>
        <v>16</v>
      </c>
      <c r="K42">
        <f t="shared" si="11"/>
        <v>5</v>
      </c>
      <c r="L42" s="20">
        <f t="shared" si="12"/>
        <v>33</v>
      </c>
      <c r="M42" s="21">
        <f t="shared" si="13"/>
        <v>33</v>
      </c>
      <c r="N42" s="24">
        <f t="shared" si="6"/>
        <v>0.82499999999999996</v>
      </c>
    </row>
    <row r="43" spans="1:14" x14ac:dyDescent="0.2">
      <c r="A43" t="s">
        <v>90</v>
      </c>
      <c r="B43">
        <v>30</v>
      </c>
      <c r="C43">
        <v>22</v>
      </c>
      <c r="D43">
        <v>11</v>
      </c>
      <c r="E43" s="20">
        <f t="shared" si="8"/>
        <v>63</v>
      </c>
      <c r="G43" s="20">
        <v>22</v>
      </c>
      <c r="I43">
        <f t="shared" si="9"/>
        <v>9</v>
      </c>
      <c r="J43">
        <f t="shared" si="10"/>
        <v>9</v>
      </c>
      <c r="K43">
        <f t="shared" si="11"/>
        <v>3</v>
      </c>
      <c r="L43" s="20">
        <f t="shared" si="12"/>
        <v>21</v>
      </c>
      <c r="M43" s="21">
        <f t="shared" si="13"/>
        <v>21</v>
      </c>
      <c r="N43" s="24">
        <f t="shared" si="6"/>
        <v>0.52500000000000002</v>
      </c>
    </row>
    <row r="44" spans="1:14" x14ac:dyDescent="0.2">
      <c r="A44" t="s">
        <v>91</v>
      </c>
      <c r="B44">
        <v>42</v>
      </c>
      <c r="C44">
        <v>47</v>
      </c>
      <c r="D44">
        <v>15</v>
      </c>
      <c r="E44" s="20">
        <f t="shared" si="8"/>
        <v>104</v>
      </c>
      <c r="G44" s="20">
        <v>39</v>
      </c>
      <c r="I44">
        <f t="shared" si="9"/>
        <v>13</v>
      </c>
      <c r="J44">
        <f t="shared" si="10"/>
        <v>18</v>
      </c>
      <c r="K44" s="23">
        <v>5</v>
      </c>
      <c r="L44" s="20">
        <f t="shared" si="12"/>
        <v>36</v>
      </c>
      <c r="M44" s="21">
        <f t="shared" si="13"/>
        <v>36</v>
      </c>
      <c r="N44" s="24">
        <f t="shared" si="6"/>
        <v>0.9</v>
      </c>
    </row>
    <row r="45" spans="1:14" x14ac:dyDescent="0.2">
      <c r="A45" t="s">
        <v>92</v>
      </c>
      <c r="B45">
        <v>36</v>
      </c>
      <c r="C45">
        <v>32</v>
      </c>
      <c r="D45">
        <v>15</v>
      </c>
      <c r="E45" s="20">
        <f t="shared" si="8"/>
        <v>83</v>
      </c>
      <c r="G45" s="20">
        <v>43</v>
      </c>
      <c r="I45">
        <f t="shared" si="9"/>
        <v>12</v>
      </c>
      <c r="J45">
        <f t="shared" si="10"/>
        <v>14</v>
      </c>
      <c r="K45">
        <f t="shared" si="11"/>
        <v>5</v>
      </c>
      <c r="L45" s="20">
        <f t="shared" si="12"/>
        <v>31</v>
      </c>
      <c r="M45" s="21">
        <f t="shared" si="13"/>
        <v>31</v>
      </c>
      <c r="N45" s="24">
        <f t="shared" si="6"/>
        <v>0.77500000000000002</v>
      </c>
    </row>
    <row r="46" spans="1:14" x14ac:dyDescent="0.2">
      <c r="E46" s="26">
        <f>AVERAGE(E26:E45)</f>
        <v>74.7</v>
      </c>
      <c r="F46" s="29">
        <f>E46/E4</f>
        <v>0.67297297297297298</v>
      </c>
      <c r="G46" s="26">
        <f>AVERAGE(G26:G45)</f>
        <v>28.5</v>
      </c>
      <c r="H46" s="29">
        <f>G46/G4</f>
        <v>0.54807692307692313</v>
      </c>
      <c r="L46" s="26">
        <f>AVERAGE(L26:L45)</f>
        <v>25.85</v>
      </c>
      <c r="M46" s="29">
        <f>L46/40</f>
        <v>0.64624999999999999</v>
      </c>
      <c r="N46" s="24"/>
    </row>
  </sheetData>
  <mergeCells count="2">
    <mergeCell ref="B2:D2"/>
    <mergeCell ref="I2:K2"/>
  </mergeCells>
  <phoneticPr fontId="4" type="noConversion"/>
  <pageMargins left="0.75" right="0.75" top="1" bottom="1" header="0.5" footer="0.5"/>
  <pageSetup paperSize="9" orientation="portrait" r:id="rId1"/>
  <headerFooter alignWithMargins="0"/>
  <ignoredErrors>
    <ignoredError sqref="E25:F25 F46 M25" formula="1"/>
    <ignoredError sqref="G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Caitlin Griffiths Smith</vt:lpstr>
      <vt:lpstr>Moderate</vt:lpstr>
      <vt:lpstr>Dean MAgri</vt:lpstr>
      <vt:lpstr>Totals</vt:lpstr>
    </vt:vector>
  </TitlesOfParts>
  <Company>Department of Education and Training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Joel MCDOUGALL</cp:lastModifiedBy>
  <cp:lastPrinted>2015-04-13T01:31:58Z</cp:lastPrinted>
  <dcterms:created xsi:type="dcterms:W3CDTF">2007-04-10T01:00:26Z</dcterms:created>
  <dcterms:modified xsi:type="dcterms:W3CDTF">2015-05-15T02:51:25Z</dcterms:modified>
</cp:coreProperties>
</file>